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60" windowHeight="8820"/>
  </bookViews>
  <sheets>
    <sheet name="废止精神治疗类医疗服务价格项目" sheetId="3" r:id="rId1"/>
    <sheet name="精神治疗类医疗服务价格项目整体价格水平调查表" sheetId="5" state="hidden" r:id="rId2"/>
  </sheets>
  <definedNames>
    <definedName name="_xlnm._FilterDatabase" localSheetId="0" hidden="1">废止精神治疗类医疗服务价格项目!$A$3:$G$22</definedName>
    <definedName name="_xlnm.Print_Titles" localSheetId="0">废止精神治疗类医疗服务价格项目!$3:$3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<sst xmlns="http://schemas.openxmlformats.org/spreadsheetml/2006/main" count="326" uniqueCount="144">
  <si>
    <t>附件5</t>
  </si>
  <si>
    <t>废止精神治疗类医疗服务价格项目</t>
  </si>
  <si>
    <t>序号</t>
  </si>
  <si>
    <t>项目编码</t>
  </si>
  <si>
    <t>项目名称</t>
  </si>
  <si>
    <t>项目内涵</t>
  </si>
  <si>
    <t>除外内容</t>
  </si>
  <si>
    <t>计价单位</t>
  </si>
  <si>
    <t>说明</t>
  </si>
  <si>
    <t>音乐治疗</t>
  </si>
  <si>
    <t>次</t>
  </si>
  <si>
    <t>开展该项目经价格管理部门审批后方可执行</t>
  </si>
  <si>
    <t>暗示治疗</t>
  </si>
  <si>
    <t>松驰治疗</t>
  </si>
  <si>
    <t>漂浮治疗</t>
  </si>
  <si>
    <t>麻醉分析</t>
  </si>
  <si>
    <t>催眠治疗</t>
  </si>
  <si>
    <t>森田疗法</t>
  </si>
  <si>
    <t>厌恶治疗</t>
  </si>
  <si>
    <t>心理治疗</t>
  </si>
  <si>
    <t>每次40分钟；心理危机干预另收，分个体和团体计价</t>
  </si>
  <si>
    <t>心理咨询</t>
  </si>
  <si>
    <t>每次40分钟</t>
  </si>
  <si>
    <t>眼动检查</t>
  </si>
  <si>
    <t>电休克治疗</t>
  </si>
  <si>
    <t>多参数监护无抽搐电休克治疗</t>
  </si>
  <si>
    <t>常温冬眠治疗监测</t>
  </si>
  <si>
    <t>暴露疗法和半暴露疗法</t>
  </si>
  <si>
    <t>工娱治疗</t>
  </si>
  <si>
    <t>日</t>
  </si>
  <si>
    <t>特殊工娱治疗</t>
  </si>
  <si>
    <t>KAZ38903</t>
  </si>
  <si>
    <t>进食障碍治疗</t>
  </si>
  <si>
    <t>由医护人员对住院进食障碍患者进行躯体并发症、精神状态、营养状况评估。24小时监护生命体征和生命维持，持续监护胃肠道反应、记录24小时出入量。根据医嘱监测血尿常规、电解质、出凝血时间、血氧饱和度。持续监护水肿、褥疮、体重指数的变化。执行调整性营养支持和行为矫正的动态方案。协助物理和实验室检验。完成低体重病人褥疮护理观察表，进食紊乱症状观察表。不含实验室检验。</t>
  </si>
  <si>
    <t/>
  </si>
  <si>
    <t>精神科监护</t>
  </si>
  <si>
    <t>精神治疗类医疗服务价格项目整体价格水平调查表</t>
  </si>
  <si>
    <t>新项目名称</t>
  </si>
  <si>
    <t>新计价单位</t>
  </si>
  <si>
    <t>新计价说明</t>
  </si>
  <si>
    <t>新价格</t>
  </si>
  <si>
    <t>湖北省现行项目映射</t>
  </si>
  <si>
    <t>专家组意见</t>
  </si>
  <si>
    <t>现有项目编码</t>
  </si>
  <si>
    <t>收费项目编码</t>
  </si>
  <si>
    <t>现有项目名称</t>
  </si>
  <si>
    <t>现有计价单位</t>
  </si>
  <si>
    <t>现有价格</t>
  </si>
  <si>
    <t>服务人次</t>
  </si>
  <si>
    <t>服务量</t>
  </si>
  <si>
    <t>金额</t>
  </si>
  <si>
    <t>金额占比</t>
  </si>
  <si>
    <t>人均数量</t>
  </si>
  <si>
    <t>换算后价格</t>
  </si>
  <si>
    <t>价格分摊</t>
  </si>
  <si>
    <t>现有计价说明</t>
  </si>
  <si>
    <t>心理治疗（个人）</t>
  </si>
  <si>
    <t>半小时</t>
  </si>
  <si>
    <t>不与心理咨询同时收取。</t>
  </si>
  <si>
    <t>311503018</t>
  </si>
  <si>
    <t>203445**0</t>
  </si>
  <si>
    <t>1、建议区分医生和治疗师级别定价。住院医师、初级治疗师（初级）；主治医师、中级治疗师（中级）；副高及正高医师（高级）。
2、建议心理治疗自主定价</t>
  </si>
  <si>
    <t>311503019</t>
  </si>
  <si>
    <t>203446**0</t>
  </si>
  <si>
    <t>311503020</t>
  </si>
  <si>
    <t>203447**0</t>
  </si>
  <si>
    <t>311503021</t>
  </si>
  <si>
    <t>203448**0</t>
  </si>
  <si>
    <t>我院未做</t>
  </si>
  <si>
    <t>311503025</t>
  </si>
  <si>
    <t>203452**0</t>
  </si>
  <si>
    <t>311503026</t>
  </si>
  <si>
    <t>203453**0</t>
  </si>
  <si>
    <t>311503027</t>
  </si>
  <si>
    <t>203454**0</t>
  </si>
  <si>
    <t>较少</t>
  </si>
  <si>
    <t>311503029</t>
  </si>
  <si>
    <t>203456**0</t>
  </si>
  <si>
    <t>203451**0</t>
  </si>
  <si>
    <r>
      <rPr>
        <sz val="11"/>
        <color theme="1"/>
        <rFont val="宋体"/>
        <charset val="134"/>
        <scheme val="minor"/>
      </rPr>
      <t xml:space="preserve">每次40分钟
</t>
    </r>
    <r>
      <rPr>
        <sz val="11"/>
        <color rgb="FFFF0000"/>
        <rFont val="宋体"/>
        <charset val="134"/>
        <scheme val="minor"/>
      </rPr>
      <t>增加心理危机干预另收，分个体和团体计价（个体心理危机干预：初级400、中级500、高级800元；团体心理危机干预：初级300、中级400、高级500元）</t>
    </r>
  </si>
  <si>
    <t>311503024a</t>
  </si>
  <si>
    <t>220416**0</t>
  </si>
  <si>
    <t>心理治疗(个体心理危机干预另收(初级))</t>
  </si>
  <si>
    <t>311503024b</t>
  </si>
  <si>
    <t>220417**0</t>
  </si>
  <si>
    <t>心理治疗(个体心理危机干预另收(中级))</t>
  </si>
  <si>
    <t>311503024c</t>
  </si>
  <si>
    <t>220418**0</t>
  </si>
  <si>
    <t>心理治疗(个体心理危机干预另收(高级))</t>
  </si>
  <si>
    <t>1-1</t>
  </si>
  <si>
    <t>心理治疗（个人）（每增加10分钟加收）</t>
  </si>
  <si>
    <t>10分钟</t>
  </si>
  <si>
    <t>心理治疗（家庭）</t>
  </si>
  <si>
    <t>小时</t>
  </si>
  <si>
    <t>1、建议区分医生和治疗师级别定价。住院医师、初级治疗师（初级）、主治医师、中级治疗师（中级）、副高及正高医师（高级）。
2、建议心理治疗自主定价</t>
  </si>
  <si>
    <t>每次40分钟
增加心理危机干预另收，分个体和团体计价（个体心理危机干预：初级400、中级500、高级800元；团体心理危机干预：初级300、中级400、高级500元）</t>
  </si>
  <si>
    <t>2-1</t>
  </si>
  <si>
    <t>心理治疗（家庭）（每增加20分钟加收）</t>
  </si>
  <si>
    <t>20分钟</t>
  </si>
  <si>
    <t>心理治疗（团体）</t>
  </si>
  <si>
    <t>1、建议区分医生和治疗师级别定价。住院医师、初级治疗师（初级）、主治医师、中级治疗师（中级）、副高及正高医师（高级）。
2、建议心理治疗自主定价。
3、本指南所指的团体治疗人数不得超过15人。</t>
  </si>
  <si>
    <t>311503024d</t>
  </si>
  <si>
    <t>心理治疗(团体心理危机干预另收(初级))</t>
  </si>
  <si>
    <t>311503024e</t>
  </si>
  <si>
    <t>心理治疗(团体心理危机干预另收(中级))</t>
  </si>
  <si>
    <t>311503024f</t>
  </si>
  <si>
    <t>心理治疗(团体心理危机干预另收(高级))</t>
  </si>
  <si>
    <t>3-1</t>
  </si>
  <si>
    <t>心理治疗（团体）（每增加20分钟加收）</t>
  </si>
  <si>
    <t>不与心理治疗同时收取。</t>
  </si>
  <si>
    <t>311503023</t>
  </si>
  <si>
    <t>311502002</t>
  </si>
  <si>
    <r>
      <rPr>
        <sz val="10"/>
        <color theme="1"/>
        <rFont val="宋体"/>
        <charset val="134"/>
        <scheme val="minor"/>
      </rPr>
      <t>电</t>
    </r>
    <r>
      <rPr>
        <sz val="10"/>
        <color rgb="FFFF0000"/>
        <rFont val="宋体"/>
        <charset val="134"/>
        <scheme val="minor"/>
      </rPr>
      <t>/磁</t>
    </r>
    <r>
      <rPr>
        <sz val="10"/>
        <color theme="1"/>
        <rFont val="宋体"/>
        <charset val="134"/>
        <scheme val="minor"/>
      </rPr>
      <t>休克治疗</t>
    </r>
    <r>
      <rPr>
        <strike/>
        <sz val="10"/>
        <color theme="1"/>
        <rFont val="宋体"/>
        <charset val="134"/>
        <scheme val="minor"/>
      </rPr>
      <t>（ECT）</t>
    </r>
  </si>
  <si>
    <r>
      <rPr>
        <sz val="10"/>
        <rFont val="宋体"/>
        <charset val="134"/>
      </rPr>
      <t>实施多参数监护无抽搐电休克治疗</t>
    </r>
    <r>
      <rPr>
        <sz val="10"/>
        <color rgb="FFFF0000"/>
        <rFont val="宋体"/>
        <charset val="134"/>
      </rPr>
      <t>或磁休克治疗</t>
    </r>
    <r>
      <rPr>
        <sz val="10"/>
        <rFont val="宋体"/>
        <charset val="134"/>
      </rPr>
      <t>时，可正常收取全身麻醉、麻醉监测、注射费等费用。</t>
    </r>
  </si>
  <si>
    <t>311503004</t>
  </si>
  <si>
    <t>建议增加 磁休克治疗</t>
  </si>
  <si>
    <t>311503005</t>
  </si>
  <si>
    <t>精神康复治疗（个人）</t>
  </si>
  <si>
    <t>311503006</t>
  </si>
  <si>
    <t>311503008</t>
  </si>
  <si>
    <t>行为观察和治疗</t>
  </si>
  <si>
    <t>不属于精神康复治疗，属于精神科个性化项目，建议保留</t>
  </si>
  <si>
    <t>311503009</t>
  </si>
  <si>
    <t>冲动行为干预治疗</t>
  </si>
  <si>
    <t>311503016</t>
  </si>
  <si>
    <t>311503017</t>
  </si>
  <si>
    <t>311503028</t>
  </si>
  <si>
    <t>行为矫正治疗</t>
  </si>
  <si>
    <t>脱瘾治疗</t>
  </si>
  <si>
    <t>疗程</t>
  </si>
  <si>
    <t>自愿或强迫治疗</t>
  </si>
  <si>
    <t>戒毒戒酒类项目，不属于康复治疗，属于特殊项目，建议保留，自主定价。</t>
  </si>
  <si>
    <t>自主定价</t>
  </si>
  <si>
    <t>12版自主定价项目</t>
  </si>
  <si>
    <t>7-1</t>
  </si>
  <si>
    <t>精神康复治疗（个人）（每增加10分钟加收）</t>
  </si>
  <si>
    <t>精神康复治疗（家庭）</t>
  </si>
  <si>
    <t>8-1</t>
  </si>
  <si>
    <t>精神康复治疗（家庭）（每增加10分钟加收）</t>
  </si>
  <si>
    <t>精神康复治疗（团体）</t>
  </si>
  <si>
    <t>9-1</t>
  </si>
  <si>
    <t>精神康复治疗（团体）（每增加10分钟加收）</t>
  </si>
  <si>
    <r>
      <rPr>
        <sz val="9"/>
        <rFont val="Times New Roman"/>
        <charset val="134"/>
      </rPr>
      <t>1.</t>
    </r>
    <r>
      <rPr>
        <sz val="9"/>
        <color rgb="FFFF0000"/>
        <rFont val="宋体"/>
        <charset val="134"/>
      </rPr>
      <t>患者未处于重性精神病急性发作期</t>
    </r>
    <r>
      <rPr>
        <sz val="9"/>
        <rFont val="宋体"/>
        <charset val="134"/>
      </rPr>
      <t>，精神科监护不可与精神病人护理同时收取。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重性精神病急性发作期患者指出现急性</t>
    </r>
    <r>
      <rPr>
        <sz val="9"/>
        <color rgb="FFFF0000"/>
        <rFont val="宋体"/>
        <charset val="134"/>
      </rPr>
      <t>起病的</t>
    </r>
    <r>
      <rPr>
        <sz val="9"/>
        <rFont val="宋体"/>
        <charset val="134"/>
      </rPr>
      <t>冲动、自杀、伤人、毁物及有外走</t>
    </r>
    <r>
      <rPr>
        <sz val="9"/>
        <color rgb="FFFF0000"/>
        <rFont val="宋体"/>
        <charset val="134"/>
      </rPr>
      <t>等倾向和行为的患者</t>
    </r>
    <r>
      <rPr>
        <sz val="9"/>
        <rFont val="宋体"/>
        <charset val="134"/>
      </rPr>
      <t>，妄想、幻觉和木僵等症状的患者。</t>
    </r>
  </si>
  <si>
    <t>311503003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</si>
</sst>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trike/>
      <sz val="11"/>
      <color theme="1"/>
      <name val="宋体"/>
      <charset val="134"/>
      <scheme val="major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trike/>
      <sz val="10"/>
      <color theme="1"/>
      <name val="宋体"/>
      <charset val="134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2" applyNumberFormat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6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2" fillId="0" borderId="8" xfId="0" applyFont="1" applyBorder="1">
      <alignment vertical="center"/>
    </xf>
    <xf numFmtId="0" fontId="0" fillId="0" borderId="3" xfId="0" applyFont="1" applyBorder="1">
      <alignment vertical="center"/>
    </xf>
    <xf numFmtId="49" fontId="0" fillId="0" borderId="0" xfId="0" applyNumberFormat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49" fontId="11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176" fontId="2" fillId="0" borderId="3" xfId="0" applyNumberFormat="1" applyFont="1" applyBorder="1">
      <alignment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>
      <alignment vertical="center"/>
    </xf>
    <xf numFmtId="0" fontId="16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0" fillId="0" borderId="4" xfId="0" applyFont="1" applyFill="1" applyBorder="1" applyAlignment="1">
      <alignment horizontal="left" vertical="center"/>
    </xf>
    <xf numFmtId="0" fontId="11" fillId="0" borderId="3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176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</xf>
    <xf numFmtId="176" fontId="20" fillId="0" borderId="3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Fill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3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zoomScale="80" zoomScaleNormal="80" workbookViewId="0">
      <pane ySplit="3" topLeftCell="A4" activePane="bottomLeft" state="frozen"/>
      <selection/>
      <selection pane="bottomLeft" activeCell="D14" sqref="D14"/>
    </sheetView>
  </sheetViews>
  <sheetFormatPr defaultColWidth="8.88888888888889" defaultRowHeight="14.4" outlineLevelCol="6"/>
  <cols>
    <col min="1" max="1" width="7.15740740740741" customWidth="1"/>
    <col min="2" max="2" width="12.6666666666667" style="5" customWidth="1"/>
    <col min="3" max="3" width="29.6666666666667" style="5" customWidth="1"/>
    <col min="4" max="4" width="34.1111111111111" customWidth="1"/>
    <col min="5" max="5" width="13.4722222222222" customWidth="1"/>
    <col min="6" max="6" width="15" customWidth="1"/>
    <col min="7" max="7" width="51.8888888888889" customWidth="1"/>
  </cols>
  <sheetData>
    <row r="1" ht="14" customHeight="1" spans="1:7">
      <c r="A1" s="87" t="s">
        <v>0</v>
      </c>
    </row>
    <row r="2" s="84" customFormat="1" ht="30" customHeight="1" spans="1:7">
      <c r="A2" s="88" t="s">
        <v>1</v>
      </c>
      <c r="B2" s="88"/>
      <c r="C2" s="88"/>
      <c r="D2" s="88"/>
      <c r="E2" s="88"/>
      <c r="F2" s="88"/>
      <c r="G2" s="88"/>
    </row>
    <row r="3" s="85" customFormat="1" ht="35" customHeight="1" spans="1:7">
      <c r="A3" s="89" t="s">
        <v>2</v>
      </c>
      <c r="B3" s="90" t="s">
        <v>3</v>
      </c>
      <c r="C3" s="90" t="s">
        <v>4</v>
      </c>
      <c r="D3" s="90" t="s">
        <v>5</v>
      </c>
      <c r="E3" s="90" t="s">
        <v>6</v>
      </c>
      <c r="F3" s="90" t="s">
        <v>7</v>
      </c>
      <c r="G3" s="90" t="s">
        <v>8</v>
      </c>
    </row>
    <row r="4" s="86" customFormat="1" ht="30" customHeight="1" spans="1:7">
      <c r="A4" s="91">
        <v>1</v>
      </c>
      <c r="B4" s="92">
        <v>311503018</v>
      </c>
      <c r="C4" s="93" t="s">
        <v>9</v>
      </c>
      <c r="D4" s="94"/>
      <c r="E4" s="94"/>
      <c r="F4" s="95" t="s">
        <v>10</v>
      </c>
      <c r="G4" s="96" t="s">
        <v>11</v>
      </c>
    </row>
    <row r="5" s="86" customFormat="1" ht="30" customHeight="1" spans="1:7">
      <c r="A5" s="91">
        <v>2</v>
      </c>
      <c r="B5" s="92">
        <v>311503019</v>
      </c>
      <c r="C5" s="93" t="s">
        <v>12</v>
      </c>
      <c r="D5" s="94"/>
      <c r="E5" s="94"/>
      <c r="F5" s="95" t="s">
        <v>10</v>
      </c>
      <c r="G5" s="96"/>
    </row>
    <row r="6" s="86" customFormat="1" ht="30" customHeight="1" spans="1:7">
      <c r="A6" s="91">
        <v>3</v>
      </c>
      <c r="B6" s="92">
        <v>311503020</v>
      </c>
      <c r="C6" s="93" t="s">
        <v>13</v>
      </c>
      <c r="D6" s="94"/>
      <c r="E6" s="94"/>
      <c r="F6" s="95" t="s">
        <v>10</v>
      </c>
      <c r="G6" s="96"/>
    </row>
    <row r="7" s="86" customFormat="1" ht="30" customHeight="1" spans="1:7">
      <c r="A7" s="91">
        <v>4</v>
      </c>
      <c r="B7" s="92">
        <v>311503021</v>
      </c>
      <c r="C7" s="93" t="s">
        <v>14</v>
      </c>
      <c r="D7" s="94"/>
      <c r="E7" s="94"/>
      <c r="F7" s="95" t="s">
        <v>10</v>
      </c>
      <c r="G7" s="96"/>
    </row>
    <row r="8" s="86" customFormat="1" ht="30" customHeight="1" spans="1:7">
      <c r="A8" s="91">
        <v>5</v>
      </c>
      <c r="B8" s="92">
        <v>311503025</v>
      </c>
      <c r="C8" s="93" t="s">
        <v>15</v>
      </c>
      <c r="D8" s="94"/>
      <c r="E8" s="94"/>
      <c r="F8" s="95" t="s">
        <v>10</v>
      </c>
      <c r="G8" s="96"/>
    </row>
    <row r="9" s="86" customFormat="1" ht="30" customHeight="1" spans="1:7">
      <c r="A9" s="91">
        <v>6</v>
      </c>
      <c r="B9" s="92">
        <v>311503026</v>
      </c>
      <c r="C9" s="93" t="s">
        <v>16</v>
      </c>
      <c r="D9" s="94"/>
      <c r="E9" s="94"/>
      <c r="F9" s="95" t="s">
        <v>10</v>
      </c>
      <c r="G9" s="96"/>
    </row>
    <row r="10" s="86" customFormat="1" ht="30" customHeight="1" spans="1:7">
      <c r="A10" s="91">
        <v>7</v>
      </c>
      <c r="B10" s="92">
        <v>311503027</v>
      </c>
      <c r="C10" s="93" t="s">
        <v>17</v>
      </c>
      <c r="D10" s="94"/>
      <c r="E10" s="94"/>
      <c r="F10" s="95" t="s">
        <v>10</v>
      </c>
      <c r="G10" s="96"/>
    </row>
    <row r="11" s="86" customFormat="1" ht="30" customHeight="1" spans="1:7">
      <c r="A11" s="91">
        <v>8</v>
      </c>
      <c r="B11" s="92">
        <v>311503029</v>
      </c>
      <c r="C11" s="93" t="s">
        <v>18</v>
      </c>
      <c r="D11" s="94"/>
      <c r="E11" s="94"/>
      <c r="F11" s="95" t="s">
        <v>10</v>
      </c>
      <c r="G11" s="96"/>
    </row>
    <row r="12" s="86" customFormat="1" ht="30" customHeight="1" spans="1:7">
      <c r="A12" s="91">
        <v>9</v>
      </c>
      <c r="B12" s="92">
        <v>311503024</v>
      </c>
      <c r="C12" s="93" t="s">
        <v>19</v>
      </c>
      <c r="D12" s="94"/>
      <c r="E12" s="94"/>
      <c r="F12" s="95" t="s">
        <v>10</v>
      </c>
      <c r="G12" s="96" t="s">
        <v>20</v>
      </c>
    </row>
    <row r="13" s="86" customFormat="1" ht="30" customHeight="1" spans="1:7">
      <c r="A13" s="91">
        <v>10</v>
      </c>
      <c r="B13" s="92">
        <v>311503023</v>
      </c>
      <c r="C13" s="93" t="s">
        <v>21</v>
      </c>
      <c r="D13" s="94"/>
      <c r="E13" s="94"/>
      <c r="F13" s="95" t="s">
        <v>10</v>
      </c>
      <c r="G13" s="96" t="s">
        <v>22</v>
      </c>
    </row>
    <row r="14" s="86" customFormat="1" ht="30" customHeight="1" spans="1:7">
      <c r="A14" s="91">
        <v>11</v>
      </c>
      <c r="B14" s="92">
        <v>311502002</v>
      </c>
      <c r="C14" s="93" t="s">
        <v>23</v>
      </c>
      <c r="D14" s="94"/>
      <c r="E14" s="94"/>
      <c r="F14" s="95" t="s">
        <v>10</v>
      </c>
      <c r="G14" s="96"/>
    </row>
    <row r="15" s="86" customFormat="1" ht="30" customHeight="1" spans="1:7">
      <c r="A15" s="91">
        <v>12</v>
      </c>
      <c r="B15" s="92">
        <v>311503004</v>
      </c>
      <c r="C15" s="93" t="s">
        <v>24</v>
      </c>
      <c r="D15" s="94"/>
      <c r="E15" s="94"/>
      <c r="F15" s="95" t="s">
        <v>10</v>
      </c>
      <c r="G15" s="96"/>
    </row>
    <row r="16" s="86" customFormat="1" ht="30" customHeight="1" spans="1:7">
      <c r="A16" s="91">
        <v>13</v>
      </c>
      <c r="B16" s="92">
        <v>311503005</v>
      </c>
      <c r="C16" s="93" t="s">
        <v>25</v>
      </c>
      <c r="D16" s="94"/>
      <c r="E16" s="94"/>
      <c r="F16" s="95" t="s">
        <v>10</v>
      </c>
      <c r="G16" s="96"/>
    </row>
    <row r="17" s="86" customFormat="1" ht="30" customHeight="1" spans="1:7">
      <c r="A17" s="91">
        <v>14</v>
      </c>
      <c r="B17" s="92">
        <v>311503002</v>
      </c>
      <c r="C17" s="93" t="s">
        <v>26</v>
      </c>
      <c r="D17" s="94"/>
      <c r="E17" s="94"/>
      <c r="F17" s="95" t="s">
        <v>10</v>
      </c>
      <c r="G17" s="96"/>
    </row>
    <row r="18" s="86" customFormat="1" ht="30" customHeight="1" spans="1:7">
      <c r="A18" s="91">
        <v>15</v>
      </c>
      <c r="B18" s="92">
        <v>311503006</v>
      </c>
      <c r="C18" s="93" t="s">
        <v>27</v>
      </c>
      <c r="D18" s="94"/>
      <c r="E18" s="94"/>
      <c r="F18" s="95" t="s">
        <v>10</v>
      </c>
      <c r="G18" s="96"/>
    </row>
    <row r="19" s="86" customFormat="1" ht="30" customHeight="1" spans="1:7">
      <c r="A19" s="91">
        <v>16</v>
      </c>
      <c r="B19" s="92">
        <v>311503016</v>
      </c>
      <c r="C19" s="93" t="s">
        <v>28</v>
      </c>
      <c r="D19" s="94"/>
      <c r="E19" s="94"/>
      <c r="F19" s="95" t="s">
        <v>29</v>
      </c>
      <c r="G19" s="96"/>
    </row>
    <row r="20" s="86" customFormat="1" ht="30" customHeight="1" spans="1:7">
      <c r="A20" s="91">
        <v>17</v>
      </c>
      <c r="B20" s="92">
        <v>311503017</v>
      </c>
      <c r="C20" s="93" t="s">
        <v>30</v>
      </c>
      <c r="D20" s="94"/>
      <c r="E20" s="94"/>
      <c r="F20" s="95" t="s">
        <v>10</v>
      </c>
      <c r="G20" s="96"/>
    </row>
    <row r="21" s="86" customFormat="1" ht="199" customHeight="1" spans="1:7">
      <c r="A21" s="91">
        <v>18</v>
      </c>
      <c r="B21" s="93" t="s">
        <v>31</v>
      </c>
      <c r="C21" s="93" t="s">
        <v>32</v>
      </c>
      <c r="D21" s="94" t="s">
        <v>33</v>
      </c>
      <c r="E21" s="94" t="s">
        <v>34</v>
      </c>
      <c r="F21" s="95" t="s">
        <v>10</v>
      </c>
      <c r="G21" s="96" t="s">
        <v>34</v>
      </c>
    </row>
    <row r="22" s="86" customFormat="1" ht="30" customHeight="1" spans="1:7">
      <c r="A22" s="91">
        <v>19</v>
      </c>
      <c r="B22" s="97">
        <v>311503003</v>
      </c>
      <c r="C22" s="93" t="s">
        <v>35</v>
      </c>
      <c r="D22" s="94"/>
      <c r="E22" s="94"/>
      <c r="F22" s="95" t="s">
        <v>29</v>
      </c>
      <c r="G22" s="96"/>
    </row>
  </sheetData>
  <autoFilter xmlns:etc="http://www.wps.cn/officeDocument/2017/etCustomData" ref="A3:G22" etc:filterBottomFollowUsedRange="0">
    <extLst/>
  </autoFilter>
  <mergeCells count="1">
    <mergeCell ref="A2:G2"/>
  </mergeCells>
  <pageMargins left="0.751388888888889" right="0.751388888888889" top="0.314583333333333" bottom="0.275" header="0.5" footer="0.5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zoomScale="90" zoomScaleNormal="90" workbookViewId="0">
      <pane xSplit="4" ySplit="3" topLeftCell="G4" activePane="bottomRight" state="frozen"/>
      <selection/>
      <selection pane="topRight"/>
      <selection pane="bottomLeft"/>
      <selection pane="bottomRight" activeCell="T45" sqref="T45:T46"/>
    </sheetView>
  </sheetViews>
  <sheetFormatPr defaultColWidth="8.88888888888889" defaultRowHeight="14.4"/>
  <cols>
    <col min="1" max="1" width="5.62962962962963" customWidth="1"/>
    <col min="2" max="2" width="10.2222222222222" style="4" customWidth="1"/>
    <col min="3" max="3" width="5.75925925925926" style="4" customWidth="1"/>
    <col min="4" max="4" width="9.68518518518519" style="4" customWidth="1"/>
    <col min="5" max="5" width="10.2777777777778" style="4" customWidth="1"/>
    <col min="6" max="6" width="11.6574074074074" customWidth="1"/>
    <col min="7" max="7" width="13.1111111111111" customWidth="1"/>
    <col min="8" max="8" width="14.4351851851852" customWidth="1"/>
    <col min="9" max="9" width="7.60185185185185" customWidth="1"/>
    <col min="10" max="10" width="10.6851851851852" style="5" customWidth="1"/>
    <col min="11" max="11" width="10.5555555555556" style="5" customWidth="1"/>
    <col min="12" max="12" width="9.71296296296296" style="5" customWidth="1"/>
    <col min="13" max="13" width="10.4166666666667" style="5" customWidth="1"/>
    <col min="14" max="15" width="7.26851851851852" style="6" customWidth="1"/>
    <col min="16" max="16" width="7.26851851851852" customWidth="1"/>
    <col min="17" max="17" width="10.5555555555556" customWidth="1"/>
    <col min="18" max="18" width="7.26851851851852" customWidth="1"/>
    <col min="19" max="19" width="28.6296296296296" customWidth="1"/>
    <col min="20" max="20" width="16.8888888888889" customWidth="1"/>
  </cols>
  <sheetData>
    <row r="1" ht="26.4" spans="1:21">
      <c r="A1" s="7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30" customHeight="1" spans="1:21">
      <c r="A2" s="8" t="s">
        <v>2</v>
      </c>
      <c r="B2" s="8" t="s">
        <v>37</v>
      </c>
      <c r="C2" s="8" t="s">
        <v>38</v>
      </c>
      <c r="D2" s="8" t="s">
        <v>39</v>
      </c>
      <c r="E2" s="9" t="s">
        <v>40</v>
      </c>
      <c r="F2" s="10" t="s">
        <v>41</v>
      </c>
      <c r="G2" s="10"/>
      <c r="H2" s="10"/>
      <c r="I2" s="10"/>
      <c r="J2" s="10"/>
      <c r="K2" s="10"/>
      <c r="L2" s="10"/>
      <c r="M2" s="10"/>
      <c r="N2" s="11"/>
      <c r="O2" s="11"/>
      <c r="P2" s="10"/>
      <c r="Q2" s="10"/>
      <c r="R2" s="10"/>
      <c r="S2" s="10"/>
      <c r="T2" s="12" t="s">
        <v>42</v>
      </c>
    </row>
    <row r="3" s="1" customFormat="1" ht="35" customHeight="1" spans="1:21">
      <c r="A3" s="13"/>
      <c r="B3" s="13"/>
      <c r="C3" s="13"/>
      <c r="D3" s="13"/>
      <c r="E3" s="14"/>
      <c r="F3" s="15" t="s">
        <v>43</v>
      </c>
      <c r="G3" s="15" t="s">
        <v>44</v>
      </c>
      <c r="H3" s="15" t="s">
        <v>45</v>
      </c>
      <c r="I3" s="15" t="s">
        <v>46</v>
      </c>
      <c r="J3" s="12" t="s">
        <v>47</v>
      </c>
      <c r="K3" s="16" t="s">
        <v>48</v>
      </c>
      <c r="L3" s="16" t="s">
        <v>49</v>
      </c>
      <c r="M3" s="17" t="s">
        <v>50</v>
      </c>
      <c r="N3" s="17" t="s">
        <v>51</v>
      </c>
      <c r="O3" s="17" t="s">
        <v>52</v>
      </c>
      <c r="P3" s="16" t="s">
        <v>53</v>
      </c>
      <c r="Q3" s="18" t="s">
        <v>54</v>
      </c>
      <c r="R3" s="16"/>
      <c r="S3" s="12" t="s">
        <v>55</v>
      </c>
      <c r="T3" s="12"/>
    </row>
    <row r="4" s="2" customFormat="1" ht="29" customHeight="1" spans="1:21">
      <c r="A4" s="19">
        <v>1</v>
      </c>
      <c r="B4" s="19" t="s">
        <v>56</v>
      </c>
      <c r="C4" s="20" t="s">
        <v>57</v>
      </c>
      <c r="D4" s="20" t="s">
        <v>58</v>
      </c>
      <c r="E4" s="20"/>
      <c r="F4" s="21" t="s">
        <v>59</v>
      </c>
      <c r="G4" s="22" t="s">
        <v>60</v>
      </c>
      <c r="H4" s="23" t="s">
        <v>9</v>
      </c>
      <c r="I4" s="24" t="s">
        <v>10</v>
      </c>
      <c r="J4" s="25">
        <v>20</v>
      </c>
      <c r="K4" s="26">
        <v>2600</v>
      </c>
      <c r="L4" s="27">
        <v>21580</v>
      </c>
      <c r="M4" s="28">
        <f t="shared" ref="M4:M16" si="0">J4*L4</f>
        <v>431600</v>
      </c>
      <c r="N4" s="29">
        <f>M4/M$16</f>
        <v>0.0653807641793396</v>
      </c>
      <c r="O4" s="29">
        <f>L4/K4</f>
        <v>8.3</v>
      </c>
      <c r="P4" s="28">
        <f>J4*O4</f>
        <v>166</v>
      </c>
      <c r="Q4" s="29">
        <f>N4*P4</f>
        <v>10.8532068537704</v>
      </c>
      <c r="R4" s="28"/>
      <c r="S4" s="30"/>
      <c r="T4" s="20" t="s">
        <v>61</v>
      </c>
    </row>
    <row r="5" s="2" customFormat="1" ht="30" customHeight="1" spans="1:21">
      <c r="A5" s="31"/>
      <c r="B5" s="31"/>
      <c r="C5" s="20"/>
      <c r="D5" s="20"/>
      <c r="E5" s="20"/>
      <c r="F5" s="21" t="s">
        <v>62</v>
      </c>
      <c r="G5" s="22" t="s">
        <v>63</v>
      </c>
      <c r="H5" s="23" t="s">
        <v>12</v>
      </c>
      <c r="I5" s="24" t="s">
        <v>10</v>
      </c>
      <c r="J5" s="25">
        <v>40</v>
      </c>
      <c r="K5" s="28">
        <v>4210</v>
      </c>
      <c r="L5" s="27">
        <v>67696</v>
      </c>
      <c r="M5" s="28">
        <f t="shared" si="0"/>
        <v>2707840</v>
      </c>
      <c r="N5" s="29">
        <f t="shared" ref="N5:N16" si="1">M5/M$16</f>
        <v>0.410196127144075</v>
      </c>
      <c r="O5" s="29">
        <f>L5/K5</f>
        <v>16.079809976247</v>
      </c>
      <c r="P5" s="28">
        <f>J5*O5</f>
        <v>643.19239904988</v>
      </c>
      <c r="Q5" s="29">
        <f>N5*P5</f>
        <v>263.835031098768</v>
      </c>
      <c r="R5" s="28"/>
      <c r="S5" s="30"/>
      <c r="T5" s="20"/>
    </row>
    <row r="6" s="2" customFormat="1" ht="30" customHeight="1" spans="1:21">
      <c r="A6" s="31"/>
      <c r="B6" s="31"/>
      <c r="C6" s="20"/>
      <c r="D6" s="20"/>
      <c r="E6" s="20"/>
      <c r="F6" s="21" t="s">
        <v>64</v>
      </c>
      <c r="G6" s="22" t="s">
        <v>65</v>
      </c>
      <c r="H6" s="23" t="s">
        <v>13</v>
      </c>
      <c r="I6" s="24" t="s">
        <v>10</v>
      </c>
      <c r="J6" s="25">
        <v>30</v>
      </c>
      <c r="K6" s="28">
        <v>896</v>
      </c>
      <c r="L6" s="28">
        <v>5579</v>
      </c>
      <c r="M6" s="28">
        <f t="shared" si="0"/>
        <v>167370</v>
      </c>
      <c r="N6" s="29">
        <f t="shared" si="1"/>
        <v>0.0253539816976276</v>
      </c>
      <c r="O6" s="29">
        <f>L6/K6</f>
        <v>6.2265625</v>
      </c>
      <c r="P6" s="28">
        <f>J6*O6</f>
        <v>186.796875</v>
      </c>
      <c r="Q6" s="29">
        <f>N6*P6</f>
        <v>4.73604454992403</v>
      </c>
      <c r="R6" s="28"/>
      <c r="S6" s="30"/>
      <c r="T6" s="20"/>
    </row>
    <row r="7" s="2" customFormat="1" ht="30" customHeight="1" spans="1:21">
      <c r="A7" s="31"/>
      <c r="B7" s="31"/>
      <c r="C7" s="20"/>
      <c r="D7" s="20"/>
      <c r="E7" s="20"/>
      <c r="F7" s="21" t="s">
        <v>66</v>
      </c>
      <c r="G7" s="22" t="s">
        <v>67</v>
      </c>
      <c r="H7" s="23" t="s">
        <v>14</v>
      </c>
      <c r="I7" s="24" t="s">
        <v>10</v>
      </c>
      <c r="J7" s="25">
        <v>30</v>
      </c>
      <c r="K7" s="28">
        <v>0</v>
      </c>
      <c r="L7" s="28">
        <v>0</v>
      </c>
      <c r="M7" s="28">
        <f t="shared" si="0"/>
        <v>0</v>
      </c>
      <c r="N7" s="29">
        <f t="shared" si="1"/>
        <v>0</v>
      </c>
      <c r="O7" s="29">
        <v>0</v>
      </c>
      <c r="P7" s="28">
        <v>0</v>
      </c>
      <c r="Q7" s="29">
        <v>0</v>
      </c>
      <c r="R7" s="28"/>
      <c r="S7" s="32"/>
      <c r="T7" s="20"/>
      <c r="U7" s="33" t="s">
        <v>68</v>
      </c>
    </row>
    <row r="8" s="2" customFormat="1" ht="30" customHeight="1" spans="1:21">
      <c r="A8" s="31"/>
      <c r="B8" s="31"/>
      <c r="C8" s="20"/>
      <c r="D8" s="20"/>
      <c r="E8" s="20"/>
      <c r="F8" s="21" t="s">
        <v>69</v>
      </c>
      <c r="G8" s="98" t="s">
        <v>70</v>
      </c>
      <c r="H8" s="23" t="s">
        <v>15</v>
      </c>
      <c r="I8" s="24" t="s">
        <v>10</v>
      </c>
      <c r="J8" s="25">
        <v>80</v>
      </c>
      <c r="K8" s="28">
        <v>0</v>
      </c>
      <c r="L8" s="28">
        <v>0</v>
      </c>
      <c r="M8" s="28">
        <f t="shared" si="0"/>
        <v>0</v>
      </c>
      <c r="N8" s="29">
        <f t="shared" si="1"/>
        <v>0</v>
      </c>
      <c r="O8" s="29">
        <v>0</v>
      </c>
      <c r="P8" s="28">
        <v>0</v>
      </c>
      <c r="Q8" s="29">
        <v>0</v>
      </c>
      <c r="R8" s="28"/>
      <c r="S8" s="32"/>
      <c r="T8" s="20"/>
      <c r="U8" s="33" t="s">
        <v>68</v>
      </c>
    </row>
    <row r="9" s="2" customFormat="1" ht="30" customHeight="1" spans="1:21">
      <c r="A9" s="31"/>
      <c r="B9" s="31"/>
      <c r="C9" s="20"/>
      <c r="D9" s="20"/>
      <c r="E9" s="20"/>
      <c r="F9" s="21" t="s">
        <v>71</v>
      </c>
      <c r="G9" s="98" t="s">
        <v>72</v>
      </c>
      <c r="H9" s="23" t="s">
        <v>16</v>
      </c>
      <c r="I9" s="24" t="s">
        <v>10</v>
      </c>
      <c r="J9" s="25">
        <v>70</v>
      </c>
      <c r="K9" s="28">
        <v>1437</v>
      </c>
      <c r="L9" s="28">
        <v>11988</v>
      </c>
      <c r="M9" s="28">
        <f t="shared" si="0"/>
        <v>839160</v>
      </c>
      <c r="N9" s="29">
        <f t="shared" si="1"/>
        <v>0.127119837972045</v>
      </c>
      <c r="O9" s="29">
        <f>L9/K9</f>
        <v>8.34237995824635</v>
      </c>
      <c r="P9" s="28">
        <f>J9*O9</f>
        <v>583.966597077244</v>
      </c>
      <c r="Q9" s="29">
        <f>N9*P9</f>
        <v>74.2337392015458</v>
      </c>
      <c r="R9" s="28"/>
      <c r="S9" s="32"/>
      <c r="T9" s="20"/>
    </row>
    <row r="10" s="2" customFormat="1" ht="33" customHeight="1" spans="1:21">
      <c r="A10" s="31"/>
      <c r="B10" s="31"/>
      <c r="C10" s="20"/>
      <c r="D10" s="20"/>
      <c r="E10" s="20"/>
      <c r="F10" s="21" t="s">
        <v>73</v>
      </c>
      <c r="G10" s="98" t="s">
        <v>74</v>
      </c>
      <c r="H10" s="23" t="s">
        <v>17</v>
      </c>
      <c r="I10" s="24" t="s">
        <v>10</v>
      </c>
      <c r="J10" s="25">
        <v>70</v>
      </c>
      <c r="K10" s="28">
        <v>0</v>
      </c>
      <c r="L10" s="28">
        <v>0</v>
      </c>
      <c r="M10" s="28">
        <f t="shared" si="0"/>
        <v>0</v>
      </c>
      <c r="N10" s="29">
        <f t="shared" si="1"/>
        <v>0</v>
      </c>
      <c r="O10" s="29">
        <v>0</v>
      </c>
      <c r="P10" s="28">
        <v>0</v>
      </c>
      <c r="Q10" s="29">
        <v>0</v>
      </c>
      <c r="R10" s="28"/>
      <c r="S10" s="32" t="s">
        <v>11</v>
      </c>
      <c r="T10" s="20"/>
      <c r="U10" s="33" t="s">
        <v>75</v>
      </c>
    </row>
    <row r="11" s="2" customFormat="1" ht="27" customHeight="1" spans="1:21">
      <c r="A11" s="31"/>
      <c r="B11" s="31"/>
      <c r="C11" s="20"/>
      <c r="D11" s="20"/>
      <c r="E11" s="20"/>
      <c r="F11" s="21" t="s">
        <v>76</v>
      </c>
      <c r="G11" s="98" t="s">
        <v>77</v>
      </c>
      <c r="H11" s="23" t="s">
        <v>18</v>
      </c>
      <c r="I11" s="24" t="s">
        <v>10</v>
      </c>
      <c r="J11" s="25">
        <v>50</v>
      </c>
      <c r="K11" s="28">
        <v>0</v>
      </c>
      <c r="L11" s="28">
        <v>0</v>
      </c>
      <c r="M11" s="28">
        <f t="shared" si="0"/>
        <v>0</v>
      </c>
      <c r="N11" s="29">
        <f t="shared" si="1"/>
        <v>0</v>
      </c>
      <c r="O11" s="29">
        <v>0</v>
      </c>
      <c r="P11" s="28">
        <v>0</v>
      </c>
      <c r="Q11" s="29">
        <v>0</v>
      </c>
      <c r="R11" s="28"/>
      <c r="S11" s="32"/>
      <c r="T11" s="20"/>
    </row>
    <row r="12" s="2" customFormat="1" ht="38" customHeight="1" spans="1:21">
      <c r="A12" s="31"/>
      <c r="B12" s="31"/>
      <c r="C12" s="20"/>
      <c r="D12" s="20"/>
      <c r="E12" s="20"/>
      <c r="F12" s="21">
        <v>311503024</v>
      </c>
      <c r="G12" s="98" t="s">
        <v>78</v>
      </c>
      <c r="H12" s="23" t="s">
        <v>19</v>
      </c>
      <c r="I12" s="24" t="s">
        <v>10</v>
      </c>
      <c r="J12" s="25">
        <v>80</v>
      </c>
      <c r="K12" s="28">
        <v>3939</v>
      </c>
      <c r="L12" s="28">
        <v>19232</v>
      </c>
      <c r="M12" s="28">
        <f t="shared" si="0"/>
        <v>1538560</v>
      </c>
      <c r="N12" s="29">
        <f t="shared" si="1"/>
        <v>0.233068184744589</v>
      </c>
      <c r="O12" s="29">
        <f t="shared" ref="O12:O15" si="2">L12/K12</f>
        <v>4.88245747651688</v>
      </c>
      <c r="P12" s="28">
        <f>J12*O12</f>
        <v>390.59659812135</v>
      </c>
      <c r="Q12" s="29">
        <f>N12*P12</f>
        <v>91.035640091555</v>
      </c>
      <c r="R12" s="28"/>
      <c r="S12" s="32" t="s">
        <v>79</v>
      </c>
      <c r="T12" s="20"/>
    </row>
    <row r="13" s="2" customFormat="1" ht="27" customHeight="1" spans="1:21">
      <c r="A13" s="31"/>
      <c r="B13" s="31"/>
      <c r="C13" s="20"/>
      <c r="D13" s="20"/>
      <c r="E13" s="20"/>
      <c r="F13" s="34" t="s">
        <v>80</v>
      </c>
      <c r="G13" s="35" t="s">
        <v>81</v>
      </c>
      <c r="H13" s="36" t="s">
        <v>82</v>
      </c>
      <c r="I13" s="24" t="s">
        <v>10</v>
      </c>
      <c r="J13" s="37">
        <v>400</v>
      </c>
      <c r="K13" s="38"/>
      <c r="L13" s="38">
        <v>0</v>
      </c>
      <c r="M13" s="28">
        <f t="shared" si="0"/>
        <v>0</v>
      </c>
      <c r="N13" s="29">
        <f t="shared" si="1"/>
        <v>0</v>
      </c>
      <c r="O13" s="29">
        <v>0</v>
      </c>
      <c r="P13" s="30"/>
      <c r="Q13" s="29">
        <f>N13*P13</f>
        <v>0</v>
      </c>
      <c r="R13" s="30"/>
      <c r="S13" s="30"/>
      <c r="T13" s="39"/>
    </row>
    <row r="14" s="2" customFormat="1" ht="27" customHeight="1" spans="1:21">
      <c r="A14" s="31"/>
      <c r="B14" s="31"/>
      <c r="C14" s="20"/>
      <c r="D14" s="20"/>
      <c r="E14" s="20"/>
      <c r="F14" s="34" t="s">
        <v>83</v>
      </c>
      <c r="G14" s="22" t="s">
        <v>84</v>
      </c>
      <c r="H14" s="36" t="s">
        <v>85</v>
      </c>
      <c r="I14" s="24" t="s">
        <v>10</v>
      </c>
      <c r="J14" s="37">
        <v>500</v>
      </c>
      <c r="K14" s="38"/>
      <c r="L14" s="38">
        <v>0</v>
      </c>
      <c r="M14" s="28">
        <f t="shared" si="0"/>
        <v>0</v>
      </c>
      <c r="N14" s="29">
        <f t="shared" si="1"/>
        <v>0</v>
      </c>
      <c r="O14" s="29">
        <v>0</v>
      </c>
      <c r="P14" s="30"/>
      <c r="Q14" s="29">
        <f>N14*P14</f>
        <v>0</v>
      </c>
      <c r="R14" s="30"/>
      <c r="S14" s="30"/>
      <c r="T14" s="39"/>
    </row>
    <row r="15" s="2" customFormat="1" ht="27" customHeight="1" spans="1:21">
      <c r="A15" s="31"/>
      <c r="B15" s="31"/>
      <c r="C15" s="20"/>
      <c r="D15" s="20"/>
      <c r="E15" s="20"/>
      <c r="F15" s="34" t="s">
        <v>86</v>
      </c>
      <c r="G15" s="35" t="s">
        <v>87</v>
      </c>
      <c r="H15" s="36" t="s">
        <v>88</v>
      </c>
      <c r="I15" s="24" t="s">
        <v>10</v>
      </c>
      <c r="J15" s="37">
        <v>800</v>
      </c>
      <c r="K15" s="40">
        <v>1146</v>
      </c>
      <c r="L15" s="38">
        <v>1146</v>
      </c>
      <c r="M15" s="28">
        <f t="shared" si="0"/>
        <v>916800</v>
      </c>
      <c r="N15" s="29">
        <f t="shared" si="1"/>
        <v>0.138881104262323</v>
      </c>
      <c r="O15" s="29">
        <f t="shared" si="2"/>
        <v>1</v>
      </c>
      <c r="P15" s="28">
        <f>J15*O15</f>
        <v>800</v>
      </c>
      <c r="Q15" s="29">
        <f>N15*P15</f>
        <v>111.104883409858</v>
      </c>
      <c r="R15" s="30"/>
      <c r="S15" s="30"/>
      <c r="T15" s="39"/>
    </row>
    <row r="16" s="2" customFormat="1" ht="27" customHeight="1" spans="1:21">
      <c r="A16" s="41"/>
      <c r="B16" s="41"/>
      <c r="C16" s="20"/>
      <c r="D16" s="20"/>
      <c r="E16" s="20"/>
      <c r="F16" s="39"/>
      <c r="G16" s="39"/>
      <c r="H16" s="39"/>
      <c r="I16" s="39"/>
      <c r="J16" s="42"/>
      <c r="K16" s="38"/>
      <c r="L16" s="38"/>
      <c r="M16" s="38">
        <f>SUM(M4:M15)</f>
        <v>6601330</v>
      </c>
      <c r="N16" s="43"/>
      <c r="O16" s="43"/>
      <c r="P16" s="30"/>
      <c r="Q16" s="29">
        <f>SUM(Q4:Q15)</f>
        <v>555.798545205421</v>
      </c>
      <c r="R16" s="30"/>
      <c r="S16" s="30"/>
      <c r="T16" s="39"/>
    </row>
    <row r="17" s="2" customFormat="1" ht="27" customHeight="1" spans="1:20">
      <c r="A17" s="44" t="s">
        <v>89</v>
      </c>
      <c r="B17" s="20" t="s">
        <v>90</v>
      </c>
      <c r="C17" s="37" t="s">
        <v>91</v>
      </c>
      <c r="D17" s="45" t="s">
        <v>58</v>
      </c>
      <c r="E17" s="45"/>
      <c r="F17" s="39"/>
      <c r="G17" s="39"/>
      <c r="H17" s="39"/>
      <c r="I17" s="39"/>
      <c r="J17" s="37"/>
      <c r="K17" s="37"/>
      <c r="L17" s="37"/>
      <c r="M17" s="37"/>
      <c r="N17" s="46"/>
      <c r="O17" s="46"/>
      <c r="P17" s="39"/>
      <c r="Q17" s="28"/>
      <c r="R17" s="39"/>
      <c r="S17" s="39"/>
      <c r="T17" s="39"/>
    </row>
    <row r="18" s="2" customFormat="1" ht="30" customHeight="1" spans="1:20">
      <c r="A18" s="19">
        <v>2</v>
      </c>
      <c r="B18" s="19" t="s">
        <v>92</v>
      </c>
      <c r="C18" s="19" t="s">
        <v>93</v>
      </c>
      <c r="D18" s="19" t="s">
        <v>58</v>
      </c>
      <c r="E18" s="19"/>
      <c r="F18" s="47" t="s">
        <v>59</v>
      </c>
      <c r="G18" s="47"/>
      <c r="H18" s="48" t="s">
        <v>9</v>
      </c>
      <c r="I18" s="49" t="s">
        <v>10</v>
      </c>
      <c r="J18" s="50">
        <v>20</v>
      </c>
      <c r="K18" s="26">
        <v>2600</v>
      </c>
      <c r="L18" s="27">
        <v>21580</v>
      </c>
      <c r="M18" s="28">
        <f t="shared" ref="M18:M27" si="3">J18*L18</f>
        <v>431600</v>
      </c>
      <c r="N18" s="51">
        <f>M18/M$27</f>
        <v>0.0759253623430609</v>
      </c>
      <c r="O18" s="29">
        <f>L18/K18</f>
        <v>8.3</v>
      </c>
      <c r="P18" s="28">
        <f t="shared" ref="P18:P23" si="4">J18*O18</f>
        <v>166</v>
      </c>
      <c r="Q18" s="29">
        <f t="shared" ref="Q18:Q23" si="5">N18*P18</f>
        <v>12.6036101489481</v>
      </c>
      <c r="R18" s="50"/>
      <c r="S18" s="52"/>
      <c r="T18" s="19" t="s">
        <v>94</v>
      </c>
    </row>
    <row r="19" s="2" customFormat="1" ht="30" customHeight="1" spans="1:20">
      <c r="A19" s="31"/>
      <c r="B19" s="31"/>
      <c r="C19" s="31"/>
      <c r="D19" s="31"/>
      <c r="E19" s="31"/>
      <c r="F19" s="47" t="s">
        <v>62</v>
      </c>
      <c r="G19" s="47"/>
      <c r="H19" s="48" t="s">
        <v>12</v>
      </c>
      <c r="I19" s="49" t="s">
        <v>10</v>
      </c>
      <c r="J19" s="50">
        <v>40</v>
      </c>
      <c r="K19" s="28">
        <v>4210</v>
      </c>
      <c r="L19" s="27">
        <v>67696</v>
      </c>
      <c r="M19" s="28">
        <f t="shared" si="3"/>
        <v>2707840</v>
      </c>
      <c r="N19" s="51">
        <f t="shared" ref="N19:N27" si="6">M19/M$27</f>
        <v>0.47635248648525</v>
      </c>
      <c r="O19" s="29">
        <f>L19/K19</f>
        <v>16.079809976247</v>
      </c>
      <c r="P19" s="28">
        <f t="shared" si="4"/>
        <v>643.192399049881</v>
      </c>
      <c r="Q19" s="29">
        <f t="shared" si="5"/>
        <v>306.386298575824</v>
      </c>
      <c r="R19" s="50"/>
      <c r="S19" s="52"/>
      <c r="T19" s="31"/>
    </row>
    <row r="20" s="2" customFormat="1" ht="30" customHeight="1" spans="1:20">
      <c r="A20" s="31"/>
      <c r="B20" s="31"/>
      <c r="C20" s="31"/>
      <c r="D20" s="31"/>
      <c r="E20" s="31"/>
      <c r="F20" s="47" t="s">
        <v>64</v>
      </c>
      <c r="G20" s="47"/>
      <c r="H20" s="48" t="s">
        <v>13</v>
      </c>
      <c r="I20" s="49" t="s">
        <v>10</v>
      </c>
      <c r="J20" s="50">
        <v>30</v>
      </c>
      <c r="K20" s="28">
        <v>896</v>
      </c>
      <c r="L20" s="28">
        <v>5579</v>
      </c>
      <c r="M20" s="28">
        <f t="shared" si="3"/>
        <v>167370</v>
      </c>
      <c r="N20" s="51">
        <f t="shared" si="6"/>
        <v>0.0294430674127852</v>
      </c>
      <c r="O20" s="29">
        <f>L20/K20</f>
        <v>6.2265625</v>
      </c>
      <c r="P20" s="28">
        <f t="shared" si="4"/>
        <v>186.796875</v>
      </c>
      <c r="Q20" s="29">
        <f t="shared" si="5"/>
        <v>5.49987298312262</v>
      </c>
      <c r="R20" s="50"/>
      <c r="S20" s="52"/>
      <c r="T20" s="31"/>
    </row>
    <row r="21" s="2" customFormat="1" ht="30" customHeight="1" spans="1:20">
      <c r="A21" s="31"/>
      <c r="B21" s="31"/>
      <c r="C21" s="31"/>
      <c r="D21" s="31"/>
      <c r="E21" s="31"/>
      <c r="F21" s="47" t="s">
        <v>66</v>
      </c>
      <c r="G21" s="47"/>
      <c r="H21" s="48" t="s">
        <v>14</v>
      </c>
      <c r="I21" s="49" t="s">
        <v>10</v>
      </c>
      <c r="J21" s="50">
        <v>30</v>
      </c>
      <c r="K21" s="28">
        <v>0</v>
      </c>
      <c r="L21" s="28">
        <v>0</v>
      </c>
      <c r="M21" s="28">
        <f t="shared" si="3"/>
        <v>0</v>
      </c>
      <c r="N21" s="51">
        <f t="shared" si="6"/>
        <v>0</v>
      </c>
      <c r="O21" s="29"/>
      <c r="P21" s="50"/>
      <c r="Q21" s="29"/>
      <c r="R21" s="50"/>
      <c r="S21" s="48"/>
      <c r="T21" s="31"/>
    </row>
    <row r="22" s="2" customFormat="1" ht="30" customHeight="1" spans="1:20">
      <c r="A22" s="31"/>
      <c r="B22" s="31"/>
      <c r="C22" s="31"/>
      <c r="D22" s="31"/>
      <c r="E22" s="31"/>
      <c r="F22" s="47" t="s">
        <v>69</v>
      </c>
      <c r="G22" s="47"/>
      <c r="H22" s="48" t="s">
        <v>15</v>
      </c>
      <c r="I22" s="49" t="s">
        <v>10</v>
      </c>
      <c r="J22" s="50">
        <v>80</v>
      </c>
      <c r="K22" s="28">
        <v>0</v>
      </c>
      <c r="L22" s="28">
        <v>0</v>
      </c>
      <c r="M22" s="28">
        <f t="shared" si="3"/>
        <v>0</v>
      </c>
      <c r="N22" s="51">
        <f t="shared" si="6"/>
        <v>0</v>
      </c>
      <c r="O22" s="29"/>
      <c r="P22" s="50"/>
      <c r="Q22" s="29"/>
      <c r="R22" s="50"/>
      <c r="S22" s="48"/>
      <c r="T22" s="31"/>
    </row>
    <row r="23" s="2" customFormat="1" ht="30" customHeight="1" spans="1:20">
      <c r="A23" s="31"/>
      <c r="B23" s="31"/>
      <c r="C23" s="31"/>
      <c r="D23" s="31"/>
      <c r="E23" s="31"/>
      <c r="F23" s="47" t="s">
        <v>71</v>
      </c>
      <c r="G23" s="47"/>
      <c r="H23" s="48" t="s">
        <v>16</v>
      </c>
      <c r="I23" s="49" t="s">
        <v>10</v>
      </c>
      <c r="J23" s="50">
        <v>70</v>
      </c>
      <c r="K23" s="28">
        <v>1437</v>
      </c>
      <c r="L23" s="28">
        <v>11988</v>
      </c>
      <c r="M23" s="28">
        <f t="shared" si="3"/>
        <v>839160</v>
      </c>
      <c r="N23" s="51">
        <f t="shared" si="6"/>
        <v>0.147621703113538</v>
      </c>
      <c r="O23" s="29">
        <f>L23/K23</f>
        <v>8.34237995824635</v>
      </c>
      <c r="P23" s="28">
        <f t="shared" si="4"/>
        <v>583.966597077244</v>
      </c>
      <c r="Q23" s="29">
        <f t="shared" si="5"/>
        <v>86.20614362196</v>
      </c>
      <c r="R23" s="50"/>
      <c r="S23" s="48"/>
      <c r="T23" s="31"/>
    </row>
    <row r="24" s="2" customFormat="1" ht="30" customHeight="1" spans="1:20">
      <c r="A24" s="31"/>
      <c r="B24" s="31"/>
      <c r="C24" s="31"/>
      <c r="D24" s="31"/>
      <c r="E24" s="31"/>
      <c r="F24" s="47" t="s">
        <v>73</v>
      </c>
      <c r="G24" s="47"/>
      <c r="H24" s="48" t="s">
        <v>17</v>
      </c>
      <c r="I24" s="49" t="s">
        <v>10</v>
      </c>
      <c r="J24" s="50">
        <v>70</v>
      </c>
      <c r="K24" s="28">
        <v>0</v>
      </c>
      <c r="L24" s="28">
        <v>0</v>
      </c>
      <c r="M24" s="28">
        <f t="shared" si="3"/>
        <v>0</v>
      </c>
      <c r="N24" s="51">
        <f t="shared" si="6"/>
        <v>0</v>
      </c>
      <c r="O24" s="29"/>
      <c r="P24" s="50"/>
      <c r="Q24" s="29"/>
      <c r="R24" s="50"/>
      <c r="S24" s="48" t="s">
        <v>11</v>
      </c>
      <c r="T24" s="31"/>
    </row>
    <row r="25" s="2" customFormat="1" ht="30" customHeight="1" spans="1:20">
      <c r="A25" s="31"/>
      <c r="B25" s="31"/>
      <c r="C25" s="31"/>
      <c r="D25" s="31"/>
      <c r="E25" s="31"/>
      <c r="F25" s="47" t="s">
        <v>76</v>
      </c>
      <c r="G25" s="47"/>
      <c r="H25" s="48" t="s">
        <v>18</v>
      </c>
      <c r="I25" s="49" t="s">
        <v>10</v>
      </c>
      <c r="J25" s="50">
        <v>50</v>
      </c>
      <c r="K25" s="28">
        <v>0</v>
      </c>
      <c r="L25" s="28">
        <v>0</v>
      </c>
      <c r="M25" s="28">
        <f t="shared" si="3"/>
        <v>0</v>
      </c>
      <c r="N25" s="51">
        <f t="shared" si="6"/>
        <v>0</v>
      </c>
      <c r="O25" s="29"/>
      <c r="P25" s="50"/>
      <c r="Q25" s="29"/>
      <c r="R25" s="50"/>
      <c r="S25" s="48"/>
      <c r="T25" s="31"/>
    </row>
    <row r="26" s="2" customFormat="1" ht="30" customHeight="1" spans="1:20">
      <c r="A26" s="31"/>
      <c r="B26" s="31"/>
      <c r="C26" s="31"/>
      <c r="D26" s="31"/>
      <c r="E26" s="31"/>
      <c r="F26" s="47">
        <v>311503024</v>
      </c>
      <c r="G26" s="47"/>
      <c r="H26" s="48" t="s">
        <v>19</v>
      </c>
      <c r="I26" s="49" t="s">
        <v>10</v>
      </c>
      <c r="J26" s="50">
        <v>80</v>
      </c>
      <c r="K26" s="28">
        <v>3939</v>
      </c>
      <c r="L26" s="28">
        <v>19232</v>
      </c>
      <c r="M26" s="28">
        <f t="shared" ref="M26:M38" si="7">J26*L26</f>
        <v>1538560</v>
      </c>
      <c r="N26" s="51">
        <f t="shared" si="6"/>
        <v>0.270657380645366</v>
      </c>
      <c r="O26" s="29">
        <f>L26/K26</f>
        <v>4.88245747651688</v>
      </c>
      <c r="P26" s="28">
        <f t="shared" ref="P26:P31" si="8">J26*O26</f>
        <v>390.596598121351</v>
      </c>
      <c r="Q26" s="29">
        <f t="shared" ref="Q26:Q31" si="9">N26*P26</f>
        <v>105.717852136515</v>
      </c>
      <c r="R26" s="50"/>
      <c r="S26" s="53" t="s">
        <v>95</v>
      </c>
      <c r="T26" s="31"/>
    </row>
    <row r="27" s="2" customFormat="1" ht="30" customHeight="1" spans="1:20">
      <c r="A27" s="41"/>
      <c r="B27" s="41"/>
      <c r="C27" s="41"/>
      <c r="D27" s="41"/>
      <c r="E27" s="41"/>
      <c r="F27" s="39"/>
      <c r="G27" s="39"/>
      <c r="H27" s="39"/>
      <c r="I27" s="39"/>
      <c r="J27" s="39"/>
      <c r="K27" s="39"/>
      <c r="L27" s="39"/>
      <c r="M27" s="37">
        <f>SUM(M18:M26)</f>
        <v>5684530</v>
      </c>
      <c r="N27" s="39"/>
      <c r="O27" s="39"/>
      <c r="P27" s="39"/>
      <c r="Q27" s="42">
        <f>SUM(Q18:Q26)</f>
        <v>516.41377746637</v>
      </c>
      <c r="R27" s="39"/>
      <c r="S27" s="39"/>
      <c r="T27" s="41"/>
    </row>
    <row r="28" s="2" customFormat="1" ht="51" customHeight="1" spans="1:20">
      <c r="A28" s="54" t="s">
        <v>96</v>
      </c>
      <c r="B28" s="20" t="s">
        <v>97</v>
      </c>
      <c r="C28" s="37" t="s">
        <v>98</v>
      </c>
      <c r="D28" s="45" t="s">
        <v>58</v>
      </c>
      <c r="E28" s="45"/>
      <c r="F28" s="21"/>
      <c r="G28" s="21"/>
      <c r="H28" s="23"/>
      <c r="I28" s="24"/>
      <c r="J28" s="25"/>
      <c r="K28" s="25"/>
      <c r="L28" s="25"/>
      <c r="M28" s="25"/>
      <c r="N28" s="55"/>
      <c r="O28" s="55"/>
      <c r="P28" s="25"/>
      <c r="Q28" s="28"/>
      <c r="R28" s="25"/>
      <c r="S28" s="23"/>
      <c r="T28" s="39"/>
    </row>
    <row r="29" s="2" customFormat="1" ht="30" customHeight="1" spans="1:20">
      <c r="A29" s="19">
        <v>3</v>
      </c>
      <c r="B29" s="19" t="s">
        <v>99</v>
      </c>
      <c r="C29" s="19" t="s">
        <v>93</v>
      </c>
      <c r="D29" s="19" t="s">
        <v>58</v>
      </c>
      <c r="E29" s="19"/>
      <c r="F29" s="47" t="s">
        <v>59</v>
      </c>
      <c r="G29" s="47"/>
      <c r="H29" s="48" t="s">
        <v>9</v>
      </c>
      <c r="I29" s="49" t="s">
        <v>10</v>
      </c>
      <c r="J29" s="50">
        <v>20</v>
      </c>
      <c r="K29" s="26">
        <v>2600</v>
      </c>
      <c r="L29" s="27">
        <v>21580</v>
      </c>
      <c r="M29" s="28">
        <f t="shared" si="7"/>
        <v>431600</v>
      </c>
      <c r="N29" s="51">
        <f>M29/M$41</f>
        <v>0.0759253623430609</v>
      </c>
      <c r="O29" s="29">
        <f t="shared" ref="O29:O31" si="10">L29/K29</f>
        <v>8.3</v>
      </c>
      <c r="P29" s="28">
        <f t="shared" si="8"/>
        <v>166</v>
      </c>
      <c r="Q29" s="29">
        <f t="shared" si="9"/>
        <v>12.6036101489481</v>
      </c>
      <c r="R29" s="50"/>
      <c r="S29" s="52"/>
      <c r="T29" s="19" t="s">
        <v>100</v>
      </c>
    </row>
    <row r="30" s="2" customFormat="1" ht="30" customHeight="1" spans="1:20">
      <c r="A30" s="31"/>
      <c r="B30" s="31"/>
      <c r="C30" s="31"/>
      <c r="D30" s="31"/>
      <c r="E30" s="31"/>
      <c r="F30" s="47" t="s">
        <v>62</v>
      </c>
      <c r="G30" s="47"/>
      <c r="H30" s="48" t="s">
        <v>12</v>
      </c>
      <c r="I30" s="49" t="s">
        <v>10</v>
      </c>
      <c r="J30" s="50">
        <v>40</v>
      </c>
      <c r="K30" s="28">
        <v>4210</v>
      </c>
      <c r="L30" s="27">
        <v>67696</v>
      </c>
      <c r="M30" s="28">
        <f t="shared" si="7"/>
        <v>2707840</v>
      </c>
      <c r="N30" s="51">
        <f t="shared" ref="N30:N38" si="11">M30/M$41</f>
        <v>0.47635248648525</v>
      </c>
      <c r="O30" s="29">
        <f t="shared" si="10"/>
        <v>16.079809976247</v>
      </c>
      <c r="P30" s="28">
        <f t="shared" si="8"/>
        <v>643.192399049881</v>
      </c>
      <c r="Q30" s="29">
        <f t="shared" si="9"/>
        <v>306.386298575824</v>
      </c>
      <c r="R30" s="50"/>
      <c r="S30" s="52"/>
      <c r="T30" s="31"/>
    </row>
    <row r="31" s="2" customFormat="1" ht="30" customHeight="1" spans="1:20">
      <c r="A31" s="31"/>
      <c r="B31" s="31"/>
      <c r="C31" s="31"/>
      <c r="D31" s="31"/>
      <c r="E31" s="31"/>
      <c r="F31" s="47" t="s">
        <v>64</v>
      </c>
      <c r="G31" s="47"/>
      <c r="H31" s="48" t="s">
        <v>13</v>
      </c>
      <c r="I31" s="49" t="s">
        <v>10</v>
      </c>
      <c r="J31" s="50">
        <v>30</v>
      </c>
      <c r="K31" s="28">
        <v>896</v>
      </c>
      <c r="L31" s="28">
        <v>5579</v>
      </c>
      <c r="M31" s="28">
        <f t="shared" si="7"/>
        <v>167370</v>
      </c>
      <c r="N31" s="51">
        <f t="shared" si="11"/>
        <v>0.0294430674127852</v>
      </c>
      <c r="O31" s="29">
        <f t="shared" si="10"/>
        <v>6.2265625</v>
      </c>
      <c r="P31" s="28">
        <f t="shared" si="8"/>
        <v>186.796875</v>
      </c>
      <c r="Q31" s="29">
        <f t="shared" si="9"/>
        <v>5.49987298312262</v>
      </c>
      <c r="R31" s="50"/>
      <c r="S31" s="52"/>
      <c r="T31" s="31"/>
    </row>
    <row r="32" s="2" customFormat="1" ht="30" customHeight="1" spans="1:20">
      <c r="A32" s="31"/>
      <c r="B32" s="31"/>
      <c r="C32" s="31"/>
      <c r="D32" s="31"/>
      <c r="E32" s="31"/>
      <c r="F32" s="47" t="s">
        <v>66</v>
      </c>
      <c r="G32" s="47"/>
      <c r="H32" s="48" t="s">
        <v>14</v>
      </c>
      <c r="I32" s="49" t="s">
        <v>10</v>
      </c>
      <c r="J32" s="50">
        <v>30</v>
      </c>
      <c r="K32" s="28">
        <v>0</v>
      </c>
      <c r="L32" s="28">
        <v>0</v>
      </c>
      <c r="M32" s="28">
        <f t="shared" si="7"/>
        <v>0</v>
      </c>
      <c r="N32" s="51">
        <f t="shared" si="11"/>
        <v>0</v>
      </c>
      <c r="O32" s="29"/>
      <c r="P32" s="50"/>
      <c r="Q32" s="29"/>
      <c r="R32" s="50"/>
      <c r="S32" s="48"/>
      <c r="T32" s="31"/>
    </row>
    <row r="33" s="2" customFormat="1" ht="30" customHeight="1" spans="1:20">
      <c r="A33" s="31"/>
      <c r="B33" s="31"/>
      <c r="C33" s="31"/>
      <c r="D33" s="31"/>
      <c r="E33" s="31"/>
      <c r="F33" s="47" t="s">
        <v>69</v>
      </c>
      <c r="G33" s="47"/>
      <c r="H33" s="48" t="s">
        <v>15</v>
      </c>
      <c r="I33" s="49" t="s">
        <v>10</v>
      </c>
      <c r="J33" s="50">
        <v>80</v>
      </c>
      <c r="K33" s="28">
        <v>0</v>
      </c>
      <c r="L33" s="28">
        <v>0</v>
      </c>
      <c r="M33" s="28">
        <f t="shared" si="7"/>
        <v>0</v>
      </c>
      <c r="N33" s="51">
        <f t="shared" si="11"/>
        <v>0</v>
      </c>
      <c r="O33" s="29"/>
      <c r="P33" s="50"/>
      <c r="Q33" s="29"/>
      <c r="R33" s="50"/>
      <c r="S33" s="48"/>
      <c r="T33" s="31"/>
    </row>
    <row r="34" s="2" customFormat="1" ht="30" customHeight="1" spans="1:20">
      <c r="A34" s="31"/>
      <c r="B34" s="31"/>
      <c r="C34" s="31"/>
      <c r="D34" s="31"/>
      <c r="E34" s="31"/>
      <c r="F34" s="47" t="s">
        <v>71</v>
      </c>
      <c r="G34" s="47"/>
      <c r="H34" s="48" t="s">
        <v>16</v>
      </c>
      <c r="I34" s="49" t="s">
        <v>10</v>
      </c>
      <c r="J34" s="50">
        <v>70</v>
      </c>
      <c r="K34" s="28">
        <v>1437</v>
      </c>
      <c r="L34" s="28">
        <v>11988</v>
      </c>
      <c r="M34" s="28">
        <f t="shared" si="7"/>
        <v>839160</v>
      </c>
      <c r="N34" s="51">
        <f t="shared" si="11"/>
        <v>0.147621703113538</v>
      </c>
      <c r="O34" s="29">
        <f>L34/K34</f>
        <v>8.34237995824635</v>
      </c>
      <c r="P34" s="28">
        <f>J34*O34</f>
        <v>583.966597077244</v>
      </c>
      <c r="Q34" s="29">
        <f>N34*P34</f>
        <v>86.20614362196</v>
      </c>
      <c r="R34" s="50"/>
      <c r="S34" s="48"/>
      <c r="T34" s="31"/>
    </row>
    <row r="35" s="2" customFormat="1" ht="30" customHeight="1" spans="1:20">
      <c r="A35" s="31"/>
      <c r="B35" s="31"/>
      <c r="C35" s="31"/>
      <c r="D35" s="31"/>
      <c r="E35" s="31"/>
      <c r="F35" s="47" t="s">
        <v>73</v>
      </c>
      <c r="G35" s="47"/>
      <c r="H35" s="48" t="s">
        <v>17</v>
      </c>
      <c r="I35" s="49" t="s">
        <v>10</v>
      </c>
      <c r="J35" s="50">
        <v>70</v>
      </c>
      <c r="K35" s="28">
        <v>0</v>
      </c>
      <c r="L35" s="28">
        <v>0</v>
      </c>
      <c r="M35" s="28">
        <f t="shared" si="7"/>
        <v>0</v>
      </c>
      <c r="N35" s="51">
        <f t="shared" si="11"/>
        <v>0</v>
      </c>
      <c r="O35" s="29"/>
      <c r="P35" s="50"/>
      <c r="Q35" s="29"/>
      <c r="R35" s="50"/>
      <c r="S35" s="48" t="s">
        <v>11</v>
      </c>
      <c r="T35" s="31"/>
    </row>
    <row r="36" s="2" customFormat="1" ht="30" customHeight="1" spans="1:20">
      <c r="A36" s="31"/>
      <c r="B36" s="31"/>
      <c r="C36" s="31"/>
      <c r="D36" s="31"/>
      <c r="E36" s="31"/>
      <c r="F36" s="47" t="s">
        <v>76</v>
      </c>
      <c r="G36" s="47"/>
      <c r="H36" s="48" t="s">
        <v>18</v>
      </c>
      <c r="I36" s="49" t="s">
        <v>10</v>
      </c>
      <c r="J36" s="50">
        <v>50</v>
      </c>
      <c r="K36" s="28">
        <v>0</v>
      </c>
      <c r="L36" s="28">
        <v>0</v>
      </c>
      <c r="M36" s="28">
        <f t="shared" si="7"/>
        <v>0</v>
      </c>
      <c r="N36" s="51">
        <f t="shared" si="11"/>
        <v>0</v>
      </c>
      <c r="O36" s="29"/>
      <c r="P36" s="50"/>
      <c r="Q36" s="29"/>
      <c r="R36" s="50"/>
      <c r="S36" s="48"/>
      <c r="T36" s="31"/>
    </row>
    <row r="37" s="2" customFormat="1" ht="30" customHeight="1" spans="1:20">
      <c r="A37" s="31"/>
      <c r="B37" s="31"/>
      <c r="C37" s="31"/>
      <c r="D37" s="31"/>
      <c r="E37" s="31"/>
      <c r="F37" s="47">
        <v>311503024</v>
      </c>
      <c r="G37" s="47"/>
      <c r="H37" s="48" t="s">
        <v>19</v>
      </c>
      <c r="I37" s="49" t="s">
        <v>10</v>
      </c>
      <c r="J37" s="50">
        <v>80</v>
      </c>
      <c r="K37" s="28">
        <v>3939</v>
      </c>
      <c r="L37" s="28">
        <v>19232</v>
      </c>
      <c r="M37" s="28">
        <f t="shared" si="7"/>
        <v>1538560</v>
      </c>
      <c r="N37" s="51">
        <f t="shared" si="11"/>
        <v>0.270657380645366</v>
      </c>
      <c r="O37" s="29">
        <f>L37/K37</f>
        <v>4.88245747651688</v>
      </c>
      <c r="P37" s="28">
        <f>J37*O37</f>
        <v>390.596598121351</v>
      </c>
      <c r="Q37" s="29">
        <f>N37*P37</f>
        <v>105.717852136515</v>
      </c>
      <c r="R37" s="50"/>
      <c r="S37" s="48" t="s">
        <v>95</v>
      </c>
      <c r="T37" s="31"/>
    </row>
    <row r="38" s="2" customFormat="1" ht="30" customHeight="1" spans="1:20">
      <c r="A38" s="31"/>
      <c r="B38" s="31"/>
      <c r="C38" s="31"/>
      <c r="D38" s="31"/>
      <c r="E38" s="31"/>
      <c r="F38" s="34" t="s">
        <v>101</v>
      </c>
      <c r="G38" s="35"/>
      <c r="H38" s="36" t="s">
        <v>102</v>
      </c>
      <c r="I38" s="24" t="s">
        <v>10</v>
      </c>
      <c r="J38" s="37">
        <v>300</v>
      </c>
      <c r="K38" s="50">
        <v>0</v>
      </c>
      <c r="L38" s="50">
        <v>0</v>
      </c>
      <c r="M38" s="50"/>
      <c r="N38" s="51"/>
      <c r="O38" s="51"/>
      <c r="P38" s="50"/>
      <c r="Q38" s="28"/>
      <c r="R38" s="50"/>
      <c r="S38" s="48"/>
      <c r="T38" s="31"/>
    </row>
    <row r="39" s="2" customFormat="1" ht="30" customHeight="1" spans="1:20">
      <c r="A39" s="31"/>
      <c r="B39" s="31"/>
      <c r="C39" s="31"/>
      <c r="D39" s="31"/>
      <c r="E39" s="31"/>
      <c r="F39" s="34" t="s">
        <v>103</v>
      </c>
      <c r="G39" s="22"/>
      <c r="H39" s="36" t="s">
        <v>104</v>
      </c>
      <c r="I39" s="24" t="s">
        <v>10</v>
      </c>
      <c r="J39" s="37">
        <v>400</v>
      </c>
      <c r="K39" s="50">
        <v>0</v>
      </c>
      <c r="L39" s="50">
        <v>0</v>
      </c>
      <c r="M39" s="50"/>
      <c r="N39" s="51"/>
      <c r="O39" s="51"/>
      <c r="P39" s="50"/>
      <c r="Q39" s="28"/>
      <c r="R39" s="50"/>
      <c r="S39" s="48"/>
      <c r="T39" s="31"/>
    </row>
    <row r="40" s="2" customFormat="1" ht="30" customHeight="1" spans="1:20">
      <c r="A40" s="31"/>
      <c r="B40" s="31"/>
      <c r="C40" s="31"/>
      <c r="D40" s="31"/>
      <c r="E40" s="31"/>
      <c r="F40" s="34" t="s">
        <v>105</v>
      </c>
      <c r="G40" s="35"/>
      <c r="H40" s="56" t="s">
        <v>106</v>
      </c>
      <c r="I40" s="24" t="s">
        <v>10</v>
      </c>
      <c r="J40" s="37">
        <v>500</v>
      </c>
      <c r="K40" s="50">
        <v>0</v>
      </c>
      <c r="L40" s="50">
        <v>0</v>
      </c>
      <c r="M40" s="50"/>
      <c r="N40" s="51"/>
      <c r="O40" s="51"/>
      <c r="P40" s="50"/>
      <c r="Q40" s="28"/>
      <c r="R40" s="50"/>
      <c r="S40" s="48"/>
      <c r="T40" s="41"/>
    </row>
    <row r="41" s="2" customFormat="1" ht="22" customHeight="1" spans="1:20">
      <c r="A41" s="41"/>
      <c r="B41" s="41"/>
      <c r="C41" s="41"/>
      <c r="D41" s="41"/>
      <c r="E41" s="41"/>
      <c r="F41" s="21"/>
      <c r="G41" s="21"/>
      <c r="H41" s="39"/>
      <c r="I41" s="24"/>
      <c r="J41" s="25"/>
      <c r="K41" s="25"/>
      <c r="L41" s="25"/>
      <c r="M41" s="25">
        <f>SUM(M29:M40)</f>
        <v>5684530</v>
      </c>
      <c r="N41" s="55"/>
      <c r="O41" s="55"/>
      <c r="P41" s="25"/>
      <c r="Q41" s="29">
        <f>SUM(Q29:Q40)</f>
        <v>516.41377746637</v>
      </c>
      <c r="R41" s="25"/>
      <c r="S41" s="23"/>
      <c r="T41" s="57"/>
    </row>
    <row r="42" s="2" customFormat="1" ht="49" customHeight="1" spans="1:20">
      <c r="A42" s="54" t="s">
        <v>107</v>
      </c>
      <c r="B42" s="20" t="s">
        <v>108</v>
      </c>
      <c r="C42" s="37" t="s">
        <v>98</v>
      </c>
      <c r="D42" s="45" t="s">
        <v>58</v>
      </c>
      <c r="E42" s="45"/>
      <c r="F42" s="21"/>
      <c r="G42" s="58"/>
      <c r="I42" s="24"/>
      <c r="J42" s="25"/>
      <c r="K42" s="25"/>
      <c r="L42" s="25"/>
      <c r="M42" s="25"/>
      <c r="N42" s="55"/>
      <c r="O42" s="55"/>
      <c r="P42" s="25"/>
      <c r="Q42" s="28"/>
      <c r="R42" s="25"/>
      <c r="S42" s="23"/>
      <c r="T42" s="39"/>
    </row>
    <row r="43" s="2" customFormat="1" ht="36" spans="1:20">
      <c r="A43" s="59">
        <v>4</v>
      </c>
      <c r="B43" s="20" t="s">
        <v>21</v>
      </c>
      <c r="C43" s="19" t="s">
        <v>10</v>
      </c>
      <c r="D43" s="45" t="s">
        <v>109</v>
      </c>
      <c r="E43" s="45"/>
      <c r="F43" s="21" t="s">
        <v>110</v>
      </c>
      <c r="G43" s="21"/>
      <c r="H43" s="23" t="s">
        <v>21</v>
      </c>
      <c r="I43" s="24" t="s">
        <v>10</v>
      </c>
      <c r="J43" s="25">
        <v>50</v>
      </c>
      <c r="K43" s="25"/>
      <c r="L43" s="25"/>
      <c r="M43" s="25"/>
      <c r="N43" s="55"/>
      <c r="O43" s="55"/>
      <c r="P43" s="25"/>
      <c r="Q43" s="28"/>
      <c r="R43" s="25"/>
      <c r="S43" s="23" t="s">
        <v>22</v>
      </c>
      <c r="T43" s="39"/>
    </row>
    <row r="44" s="2" customFormat="1" spans="1:20">
      <c r="A44" s="59">
        <v>5</v>
      </c>
      <c r="B44" s="20" t="s">
        <v>23</v>
      </c>
      <c r="C44" s="41"/>
      <c r="D44" s="20"/>
      <c r="E44" s="20"/>
      <c r="F44" s="21" t="s">
        <v>111</v>
      </c>
      <c r="G44" s="21"/>
      <c r="H44" s="23" t="s">
        <v>23</v>
      </c>
      <c r="I44" s="24" t="s">
        <v>10</v>
      </c>
      <c r="J44" s="25">
        <v>70</v>
      </c>
      <c r="K44" s="25"/>
      <c r="L44" s="25"/>
      <c r="M44" s="25"/>
      <c r="N44" s="55"/>
      <c r="O44" s="55"/>
      <c r="P44" s="25"/>
      <c r="Q44" s="28"/>
      <c r="R44" s="25"/>
      <c r="S44" s="47"/>
      <c r="T44" s="39"/>
    </row>
    <row r="45" s="2" customFormat="1" spans="1:20">
      <c r="A45" s="19">
        <v>6</v>
      </c>
      <c r="B45" s="19" t="s">
        <v>112</v>
      </c>
      <c r="C45" s="60" t="s">
        <v>10</v>
      </c>
      <c r="D45" s="60" t="s">
        <v>113</v>
      </c>
      <c r="E45" s="60"/>
      <c r="F45" s="21" t="s">
        <v>114</v>
      </c>
      <c r="G45" s="21"/>
      <c r="H45" s="23" t="s">
        <v>24</v>
      </c>
      <c r="I45" s="24" t="s">
        <v>10</v>
      </c>
      <c r="J45" s="25">
        <v>60</v>
      </c>
      <c r="K45" s="25"/>
      <c r="L45" s="25"/>
      <c r="M45" s="25"/>
      <c r="N45" s="55"/>
      <c r="O45" s="55"/>
      <c r="P45" s="25"/>
      <c r="Q45" s="28"/>
      <c r="R45" s="25"/>
      <c r="S45" s="23"/>
      <c r="T45" s="61" t="s">
        <v>115</v>
      </c>
    </row>
    <row r="46" s="2" customFormat="1" ht="59" customHeight="1" spans="1:20">
      <c r="A46" s="41"/>
      <c r="B46" s="41"/>
      <c r="C46" s="62"/>
      <c r="D46" s="62"/>
      <c r="E46" s="62"/>
      <c r="F46" s="21" t="s">
        <v>116</v>
      </c>
      <c r="G46" s="21"/>
      <c r="H46" s="23" t="s">
        <v>25</v>
      </c>
      <c r="I46" s="24" t="s">
        <v>10</v>
      </c>
      <c r="J46" s="25">
        <v>250</v>
      </c>
      <c r="K46" s="25"/>
      <c r="L46" s="25"/>
      <c r="M46" s="25"/>
      <c r="N46" s="55"/>
      <c r="O46" s="55"/>
      <c r="P46" s="25"/>
      <c r="Q46" s="28"/>
      <c r="R46" s="25"/>
      <c r="S46" s="23"/>
      <c r="T46" s="63"/>
    </row>
    <row r="47" s="2" customFormat="1" ht="28.8" spans="1:20">
      <c r="A47" s="60">
        <v>7</v>
      </c>
      <c r="B47" s="60" t="s">
        <v>117</v>
      </c>
      <c r="C47" s="60" t="s">
        <v>57</v>
      </c>
      <c r="D47" s="60"/>
      <c r="E47" s="60"/>
      <c r="F47" s="21">
        <v>311503002</v>
      </c>
      <c r="G47" s="21"/>
      <c r="H47" s="23" t="s">
        <v>26</v>
      </c>
      <c r="I47" s="24" t="s">
        <v>10</v>
      </c>
      <c r="J47" s="25">
        <v>40</v>
      </c>
      <c r="K47" s="25"/>
      <c r="L47" s="25"/>
      <c r="M47" s="25"/>
      <c r="N47" s="55"/>
      <c r="O47" s="55"/>
      <c r="P47" s="25"/>
      <c r="Q47" s="28"/>
      <c r="R47" s="25"/>
      <c r="S47" s="23"/>
      <c r="T47" s="36"/>
    </row>
    <row r="48" s="2" customFormat="1" ht="28.8" spans="1:20">
      <c r="A48" s="64"/>
      <c r="B48" s="64"/>
      <c r="C48" s="64"/>
      <c r="D48" s="64"/>
      <c r="E48" s="64"/>
      <c r="F48" s="65" t="s">
        <v>118</v>
      </c>
      <c r="G48" s="65"/>
      <c r="H48" s="23" t="s">
        <v>27</v>
      </c>
      <c r="I48" s="24" t="s">
        <v>10</v>
      </c>
      <c r="J48" s="25">
        <v>50</v>
      </c>
      <c r="K48" s="66"/>
      <c r="L48" s="66"/>
      <c r="M48" s="66"/>
      <c r="N48" s="67"/>
      <c r="O48" s="67"/>
      <c r="P48" s="66"/>
      <c r="Q48" s="28"/>
      <c r="R48" s="66"/>
      <c r="S48" s="23"/>
      <c r="T48" s="39"/>
    </row>
    <row r="49" s="2" customFormat="1" ht="48" spans="1:21">
      <c r="A49" s="64"/>
      <c r="B49" s="64"/>
      <c r="C49" s="64"/>
      <c r="D49" s="64"/>
      <c r="E49" s="64"/>
      <c r="F49" s="65" t="s">
        <v>119</v>
      </c>
      <c r="G49" s="65"/>
      <c r="H49" s="68" t="s">
        <v>120</v>
      </c>
      <c r="I49" s="69" t="s">
        <v>10</v>
      </c>
      <c r="J49" s="66">
        <v>30</v>
      </c>
      <c r="K49" s="66"/>
      <c r="L49" s="66"/>
      <c r="M49" s="66"/>
      <c r="N49" s="67"/>
      <c r="O49" s="67"/>
      <c r="P49" s="66"/>
      <c r="Q49" s="28"/>
      <c r="R49" s="66"/>
      <c r="S49" s="23"/>
      <c r="T49" s="36" t="s">
        <v>121</v>
      </c>
    </row>
    <row r="50" s="2" customFormat="1" ht="48" spans="1:21">
      <c r="A50" s="64"/>
      <c r="B50" s="64"/>
      <c r="C50" s="64"/>
      <c r="D50" s="64"/>
      <c r="E50" s="64"/>
      <c r="F50" s="65" t="s">
        <v>122</v>
      </c>
      <c r="G50" s="65"/>
      <c r="H50" s="68" t="s">
        <v>123</v>
      </c>
      <c r="I50" s="69" t="s">
        <v>10</v>
      </c>
      <c r="J50" s="66">
        <v>30</v>
      </c>
      <c r="K50" s="66"/>
      <c r="L50" s="66"/>
      <c r="M50" s="66"/>
      <c r="N50" s="67"/>
      <c r="O50" s="67"/>
      <c r="P50" s="66"/>
      <c r="Q50" s="28"/>
      <c r="R50" s="66"/>
      <c r="S50" s="23"/>
      <c r="T50" s="36" t="s">
        <v>121</v>
      </c>
    </row>
    <row r="51" s="2" customFormat="1" spans="1:21">
      <c r="A51" s="64"/>
      <c r="B51" s="64"/>
      <c r="C51" s="64"/>
      <c r="D51" s="64"/>
      <c r="E51" s="64"/>
      <c r="F51" s="21" t="s">
        <v>124</v>
      </c>
      <c r="G51" s="21"/>
      <c r="H51" s="23" t="s">
        <v>28</v>
      </c>
      <c r="I51" s="24" t="s">
        <v>29</v>
      </c>
      <c r="J51" s="25">
        <v>3</v>
      </c>
      <c r="K51" s="25"/>
      <c r="L51" s="25"/>
      <c r="M51" s="25"/>
      <c r="N51" s="55"/>
      <c r="O51" s="55"/>
      <c r="P51" s="25"/>
      <c r="Q51" s="28"/>
      <c r="R51" s="25"/>
      <c r="S51" s="23"/>
      <c r="T51" s="39"/>
    </row>
    <row r="52" s="2" customFormat="1" spans="1:21">
      <c r="A52" s="64"/>
      <c r="B52" s="64"/>
      <c r="C52" s="64"/>
      <c r="D52" s="64"/>
      <c r="E52" s="64"/>
      <c r="F52" s="21" t="s">
        <v>125</v>
      </c>
      <c r="G52" s="21"/>
      <c r="H52" s="23" t="s">
        <v>30</v>
      </c>
      <c r="I52" s="24" t="s">
        <v>10</v>
      </c>
      <c r="J52" s="25">
        <v>15</v>
      </c>
      <c r="K52" s="25"/>
      <c r="L52" s="25"/>
      <c r="M52" s="25"/>
      <c r="N52" s="55"/>
      <c r="O52" s="55"/>
      <c r="P52" s="25"/>
      <c r="Q52" s="28"/>
      <c r="R52" s="25"/>
      <c r="S52" s="23"/>
      <c r="T52" s="39"/>
    </row>
    <row r="53" s="3" customFormat="1" ht="48" spans="1:21">
      <c r="A53" s="64"/>
      <c r="B53" s="64"/>
      <c r="C53" s="64"/>
      <c r="D53" s="64"/>
      <c r="E53" s="64"/>
      <c r="F53" s="65" t="s">
        <v>126</v>
      </c>
      <c r="G53" s="65"/>
      <c r="H53" s="68" t="s">
        <v>127</v>
      </c>
      <c r="I53" s="69" t="s">
        <v>29</v>
      </c>
      <c r="J53" s="66">
        <v>40</v>
      </c>
      <c r="K53" s="66"/>
      <c r="L53" s="66"/>
      <c r="M53" s="66"/>
      <c r="N53" s="67"/>
      <c r="O53" s="67"/>
      <c r="P53" s="66"/>
      <c r="Q53" s="28"/>
      <c r="R53" s="66"/>
      <c r="S53" s="68"/>
      <c r="T53" s="36" t="s">
        <v>121</v>
      </c>
    </row>
    <row r="54" s="3" customFormat="1" spans="1:21">
      <c r="A54" s="64"/>
      <c r="B54" s="64"/>
      <c r="C54" s="64"/>
      <c r="D54" s="64"/>
      <c r="E54" s="64"/>
      <c r="F54" s="65" t="s">
        <v>76</v>
      </c>
      <c r="G54" s="65"/>
      <c r="H54" s="23" t="s">
        <v>18</v>
      </c>
      <c r="I54" s="24" t="s">
        <v>10</v>
      </c>
      <c r="J54" s="25">
        <v>50</v>
      </c>
      <c r="K54" s="66"/>
      <c r="L54" s="66"/>
      <c r="M54" s="66"/>
      <c r="N54" s="67"/>
      <c r="O54" s="67"/>
      <c r="P54" s="66"/>
      <c r="Q54" s="28"/>
      <c r="R54" s="66"/>
      <c r="S54" s="68"/>
      <c r="T54" s="39"/>
    </row>
    <row r="55" s="2" customFormat="1" ht="60" spans="1:21">
      <c r="A55" s="64"/>
      <c r="B55" s="64"/>
      <c r="C55" s="64"/>
      <c r="D55" s="64"/>
      <c r="E55" s="64"/>
      <c r="F55" s="65">
        <v>311503030</v>
      </c>
      <c r="G55" s="65"/>
      <c r="H55" s="68" t="s">
        <v>128</v>
      </c>
      <c r="I55" s="69" t="s">
        <v>129</v>
      </c>
      <c r="J55" s="66">
        <v>2500</v>
      </c>
      <c r="K55" s="66"/>
      <c r="L55" s="66"/>
      <c r="M55" s="66"/>
      <c r="N55" s="67"/>
      <c r="O55" s="67"/>
      <c r="P55" s="66"/>
      <c r="Q55" s="28"/>
      <c r="R55" s="66"/>
      <c r="S55" s="68" t="s">
        <v>130</v>
      </c>
      <c r="T55" s="36" t="s">
        <v>131</v>
      </c>
    </row>
    <row r="56" s="2" customFormat="1" ht="63" customHeight="1" spans="1:21">
      <c r="A56" s="62"/>
      <c r="B56" s="62"/>
      <c r="C56" s="62"/>
      <c r="D56" s="62"/>
      <c r="E56" s="62"/>
      <c r="F56" s="23" t="s">
        <v>31</v>
      </c>
      <c r="G56" s="23"/>
      <c r="H56" s="23" t="s">
        <v>32</v>
      </c>
      <c r="I56" s="24" t="s">
        <v>10</v>
      </c>
      <c r="J56" s="70" t="s">
        <v>132</v>
      </c>
      <c r="K56" s="70"/>
      <c r="L56" s="70"/>
      <c r="M56" s="70"/>
      <c r="N56" s="71"/>
      <c r="O56" s="71"/>
      <c r="P56" s="70"/>
      <c r="Q56" s="28"/>
      <c r="R56" s="70"/>
      <c r="S56" s="72" t="s">
        <v>34</v>
      </c>
      <c r="T56" s="39"/>
      <c r="U56" s="2" t="s">
        <v>133</v>
      </c>
    </row>
    <row r="57" s="2" customFormat="1" ht="23" customHeight="1" spans="1:21">
      <c r="A57" s="44" t="s">
        <v>134</v>
      </c>
      <c r="B57" s="73" t="s">
        <v>135</v>
      </c>
      <c r="C57" s="37" t="s">
        <v>91</v>
      </c>
      <c r="D57" s="20"/>
      <c r="E57" s="20"/>
      <c r="F57" s="39"/>
      <c r="G57" s="39"/>
      <c r="H57" s="39"/>
      <c r="I57" s="39"/>
      <c r="J57" s="37"/>
      <c r="K57" s="37"/>
      <c r="L57" s="37"/>
      <c r="M57" s="37"/>
      <c r="N57" s="46"/>
      <c r="O57" s="46"/>
      <c r="P57" s="39"/>
      <c r="Q57" s="28"/>
      <c r="R57" s="39"/>
      <c r="S57" s="39"/>
      <c r="T57" s="39"/>
    </row>
    <row r="58" s="2" customFormat="1" ht="28.8" spans="1:21">
      <c r="A58" s="74">
        <v>8</v>
      </c>
      <c r="B58" s="19" t="s">
        <v>136</v>
      </c>
      <c r="C58" s="74" t="s">
        <v>57</v>
      </c>
      <c r="D58" s="74"/>
      <c r="E58" s="74"/>
      <c r="F58" s="47" t="s">
        <v>124</v>
      </c>
      <c r="G58" s="47"/>
      <c r="H58" s="48" t="s">
        <v>26</v>
      </c>
      <c r="I58" s="49" t="s">
        <v>10</v>
      </c>
      <c r="J58" s="50">
        <v>40</v>
      </c>
      <c r="K58" s="50"/>
      <c r="L58" s="50"/>
      <c r="M58" s="50"/>
      <c r="N58" s="51"/>
      <c r="O58" s="51"/>
      <c r="P58" s="50"/>
      <c r="Q58" s="28"/>
      <c r="R58" s="50"/>
      <c r="S58" s="39"/>
      <c r="T58" s="39"/>
    </row>
    <row r="59" s="2" customFormat="1" ht="28.8" spans="1:21">
      <c r="A59" s="75"/>
      <c r="B59" s="31"/>
      <c r="C59" s="75"/>
      <c r="D59" s="75"/>
      <c r="E59" s="75"/>
      <c r="F59" s="47" t="s">
        <v>125</v>
      </c>
      <c r="G59" s="47"/>
      <c r="H59" s="48" t="s">
        <v>27</v>
      </c>
      <c r="I59" s="49" t="s">
        <v>10</v>
      </c>
      <c r="J59" s="50">
        <v>50</v>
      </c>
      <c r="K59" s="50"/>
      <c r="L59" s="50"/>
      <c r="M59" s="50"/>
      <c r="N59" s="51"/>
      <c r="O59" s="51"/>
      <c r="P59" s="50"/>
      <c r="Q59" s="28"/>
      <c r="R59" s="50"/>
      <c r="S59" s="39"/>
      <c r="T59" s="39"/>
    </row>
    <row r="60" s="2" customFormat="1" spans="1:21">
      <c r="A60" s="75"/>
      <c r="B60" s="31"/>
      <c r="C60" s="75"/>
      <c r="D60" s="75"/>
      <c r="E60" s="75"/>
      <c r="F60" s="47"/>
      <c r="G60" s="47"/>
      <c r="H60" s="48" t="s">
        <v>28</v>
      </c>
      <c r="I60" s="49" t="s">
        <v>29</v>
      </c>
      <c r="J60" s="50">
        <v>3</v>
      </c>
      <c r="K60" s="50"/>
      <c r="L60" s="50"/>
      <c r="M60" s="50"/>
      <c r="N60" s="51"/>
      <c r="O60" s="51"/>
      <c r="P60" s="50"/>
      <c r="Q60" s="28"/>
      <c r="R60" s="50"/>
      <c r="S60" s="39"/>
      <c r="T60" s="39"/>
    </row>
    <row r="61" s="2" customFormat="1" ht="10" customHeight="1" spans="1:21">
      <c r="A61" s="75"/>
      <c r="B61" s="31"/>
      <c r="C61" s="75"/>
      <c r="D61" s="75"/>
      <c r="E61" s="75"/>
      <c r="F61" s="47"/>
      <c r="G61" s="47"/>
      <c r="H61" s="48" t="s">
        <v>30</v>
      </c>
      <c r="I61" s="49" t="s">
        <v>10</v>
      </c>
      <c r="J61" s="50">
        <v>15</v>
      </c>
      <c r="K61" s="50"/>
      <c r="L61" s="50"/>
      <c r="M61" s="50"/>
      <c r="N61" s="51"/>
      <c r="O61" s="51"/>
      <c r="P61" s="50"/>
      <c r="Q61" s="28"/>
      <c r="R61" s="50"/>
      <c r="S61" s="39"/>
      <c r="T61" s="39"/>
    </row>
    <row r="62" s="2" customFormat="1" ht="10" customHeight="1" spans="1:21">
      <c r="A62" s="75"/>
      <c r="B62" s="31"/>
      <c r="C62" s="75"/>
      <c r="D62" s="75"/>
      <c r="E62" s="75"/>
      <c r="F62" s="47"/>
      <c r="G62" s="47"/>
      <c r="H62" s="48" t="s">
        <v>18</v>
      </c>
      <c r="I62" s="49" t="s">
        <v>10</v>
      </c>
      <c r="J62" s="50">
        <v>50</v>
      </c>
      <c r="K62" s="50"/>
      <c r="L62" s="50"/>
      <c r="M62" s="50"/>
      <c r="N62" s="51"/>
      <c r="O62" s="51"/>
      <c r="P62" s="50"/>
      <c r="Q62" s="28"/>
      <c r="R62" s="50"/>
      <c r="S62" s="39"/>
      <c r="T62" s="39"/>
    </row>
    <row r="63" s="2" customFormat="1" ht="20" customHeight="1" spans="1:21">
      <c r="A63" s="76"/>
      <c r="B63" s="41"/>
      <c r="C63" s="76"/>
      <c r="D63" s="76"/>
      <c r="E63" s="76"/>
      <c r="F63" s="48" t="s">
        <v>31</v>
      </c>
      <c r="G63" s="48"/>
      <c r="H63" s="48" t="s">
        <v>32</v>
      </c>
      <c r="I63" s="49" t="s">
        <v>10</v>
      </c>
      <c r="J63" s="77" t="s">
        <v>132</v>
      </c>
      <c r="K63" s="77"/>
      <c r="L63" s="77"/>
      <c r="M63" s="77"/>
      <c r="N63" s="78"/>
      <c r="O63" s="78"/>
      <c r="P63" s="77"/>
      <c r="Q63" s="28"/>
      <c r="R63" s="77"/>
      <c r="S63" s="39"/>
      <c r="T63" s="39"/>
    </row>
    <row r="64" s="2" customFormat="1" ht="60" spans="1:21">
      <c r="A64" s="44" t="s">
        <v>137</v>
      </c>
      <c r="B64" s="73" t="s">
        <v>138</v>
      </c>
      <c r="C64" s="37" t="s">
        <v>91</v>
      </c>
      <c r="D64" s="20"/>
      <c r="E64" s="20"/>
      <c r="F64" s="39"/>
      <c r="G64" s="39"/>
      <c r="H64" s="39"/>
      <c r="I64" s="39"/>
      <c r="J64" s="37"/>
      <c r="K64" s="37"/>
      <c r="L64" s="37"/>
      <c r="M64" s="37"/>
      <c r="N64" s="46"/>
      <c r="O64" s="46"/>
      <c r="P64" s="39"/>
      <c r="Q64" s="28"/>
      <c r="R64" s="39"/>
      <c r="S64" s="39"/>
      <c r="T64" s="39"/>
    </row>
    <row r="65" s="2" customFormat="1" ht="28.8" spans="1:20">
      <c r="A65" s="79">
        <v>9</v>
      </c>
      <c r="B65" s="60" t="s">
        <v>139</v>
      </c>
      <c r="C65" s="74" t="s">
        <v>57</v>
      </c>
      <c r="D65" s="19"/>
      <c r="E65" s="19"/>
      <c r="F65" s="21" t="s">
        <v>124</v>
      </c>
      <c r="G65" s="21"/>
      <c r="H65" s="48" t="s">
        <v>26</v>
      </c>
      <c r="I65" s="49" t="s">
        <v>10</v>
      </c>
      <c r="J65" s="50">
        <v>40</v>
      </c>
      <c r="K65" s="25"/>
      <c r="L65" s="25"/>
      <c r="M65" s="25"/>
      <c r="N65" s="55"/>
      <c r="O65" s="55"/>
      <c r="P65" s="25"/>
      <c r="Q65" s="28"/>
      <c r="R65" s="25"/>
      <c r="S65" s="39"/>
      <c r="T65" s="39"/>
    </row>
    <row r="66" s="2" customFormat="1" ht="28.8" spans="1:20">
      <c r="A66" s="80"/>
      <c r="B66" s="64"/>
      <c r="C66" s="75"/>
      <c r="D66" s="31"/>
      <c r="E66" s="31"/>
      <c r="F66" s="21" t="s">
        <v>125</v>
      </c>
      <c r="G66" s="21"/>
      <c r="H66" s="48" t="s">
        <v>27</v>
      </c>
      <c r="I66" s="49" t="s">
        <v>10</v>
      </c>
      <c r="J66" s="50">
        <v>50</v>
      </c>
      <c r="K66" s="25"/>
      <c r="L66" s="25"/>
      <c r="M66" s="25"/>
      <c r="N66" s="55"/>
      <c r="O66" s="55"/>
      <c r="P66" s="25"/>
      <c r="Q66" s="28"/>
      <c r="R66" s="25"/>
      <c r="S66" s="39"/>
      <c r="T66" s="39"/>
    </row>
    <row r="67" s="2" customFormat="1" spans="1:20">
      <c r="A67" s="80"/>
      <c r="B67" s="64"/>
      <c r="C67" s="75"/>
      <c r="D67" s="31"/>
      <c r="E67" s="31"/>
      <c r="F67" s="21"/>
      <c r="G67" s="21"/>
      <c r="H67" s="23" t="s">
        <v>28</v>
      </c>
      <c r="I67" s="24" t="s">
        <v>29</v>
      </c>
      <c r="J67" s="25">
        <v>3</v>
      </c>
      <c r="K67" s="25"/>
      <c r="L67" s="25"/>
      <c r="M67" s="25"/>
      <c r="N67" s="55"/>
      <c r="O67" s="55"/>
      <c r="P67" s="25"/>
      <c r="Q67" s="28"/>
      <c r="R67" s="25"/>
      <c r="S67" s="39"/>
      <c r="T67" s="39"/>
    </row>
    <row r="68" s="2" customFormat="1" spans="1:20">
      <c r="A68" s="80"/>
      <c r="B68" s="64"/>
      <c r="C68" s="75"/>
      <c r="D68" s="31"/>
      <c r="E68" s="31"/>
      <c r="F68" s="21"/>
      <c r="G68" s="21"/>
      <c r="H68" s="23" t="s">
        <v>30</v>
      </c>
      <c r="I68" s="24" t="s">
        <v>10</v>
      </c>
      <c r="J68" s="25">
        <v>15</v>
      </c>
      <c r="K68" s="25"/>
      <c r="L68" s="25"/>
      <c r="M68" s="25"/>
      <c r="N68" s="55"/>
      <c r="O68" s="55"/>
      <c r="P68" s="25"/>
      <c r="Q68" s="28"/>
      <c r="R68" s="25"/>
      <c r="S68" s="39"/>
      <c r="T68" s="39"/>
    </row>
    <row r="69" s="2" customFormat="1" spans="1:20">
      <c r="A69" s="80"/>
      <c r="B69" s="64"/>
      <c r="C69" s="75"/>
      <c r="D69" s="31"/>
      <c r="E69" s="31"/>
      <c r="F69" s="21"/>
      <c r="G69" s="21"/>
      <c r="H69" s="48" t="s">
        <v>18</v>
      </c>
      <c r="I69" s="49" t="s">
        <v>10</v>
      </c>
      <c r="J69" s="50">
        <v>50</v>
      </c>
      <c r="K69" s="25"/>
      <c r="L69" s="25"/>
      <c r="M69" s="25"/>
      <c r="N69" s="55"/>
      <c r="O69" s="55"/>
      <c r="P69" s="25"/>
      <c r="Q69" s="28"/>
      <c r="R69" s="25"/>
      <c r="S69" s="39"/>
      <c r="T69" s="39"/>
    </row>
    <row r="70" s="2" customFormat="1" ht="24" customHeight="1" spans="1:20">
      <c r="A70" s="81"/>
      <c r="B70" s="62"/>
      <c r="C70" s="76"/>
      <c r="D70" s="41"/>
      <c r="E70" s="41"/>
      <c r="F70" s="48" t="s">
        <v>31</v>
      </c>
      <c r="G70" s="48"/>
      <c r="H70" s="48" t="s">
        <v>32</v>
      </c>
      <c r="I70" s="49" t="s">
        <v>10</v>
      </c>
      <c r="J70" s="77" t="s">
        <v>132</v>
      </c>
      <c r="K70" s="77"/>
      <c r="L70" s="77"/>
      <c r="M70" s="77"/>
      <c r="N70" s="78"/>
      <c r="O70" s="78"/>
      <c r="P70" s="77"/>
      <c r="Q70" s="28"/>
      <c r="R70" s="77"/>
      <c r="S70" s="39"/>
      <c r="T70" s="39"/>
    </row>
    <row r="71" s="2" customFormat="1" ht="60" spans="1:20">
      <c r="A71" s="44" t="s">
        <v>140</v>
      </c>
      <c r="B71" s="73" t="s">
        <v>141</v>
      </c>
      <c r="C71" s="37" t="s">
        <v>91</v>
      </c>
      <c r="D71" s="20"/>
      <c r="E71" s="20"/>
      <c r="F71" s="39"/>
      <c r="G71" s="39"/>
      <c r="H71" s="39"/>
      <c r="I71" s="39"/>
      <c r="J71" s="37"/>
      <c r="K71" s="37"/>
      <c r="L71" s="37"/>
      <c r="M71" s="37"/>
      <c r="N71" s="46"/>
      <c r="O71" s="46"/>
      <c r="P71" s="39"/>
      <c r="Q71" s="28"/>
      <c r="R71" s="39"/>
      <c r="S71" s="39"/>
      <c r="T71" s="39"/>
    </row>
    <row r="72" s="2" customFormat="1" ht="90" customHeight="1" spans="1:20">
      <c r="A72" s="59">
        <v>10</v>
      </c>
      <c r="B72" s="82" t="s">
        <v>35</v>
      </c>
      <c r="C72" s="82" t="s">
        <v>93</v>
      </c>
      <c r="D72" s="83" t="s">
        <v>142</v>
      </c>
      <c r="E72" s="83"/>
      <c r="F72" s="47" t="s">
        <v>143</v>
      </c>
      <c r="G72" s="47"/>
      <c r="H72" s="48" t="s">
        <v>35</v>
      </c>
      <c r="I72" s="49" t="s">
        <v>29</v>
      </c>
      <c r="J72" s="50">
        <v>20</v>
      </c>
      <c r="K72" s="50"/>
      <c r="L72" s="50"/>
      <c r="M72" s="50"/>
      <c r="N72" s="51"/>
      <c r="O72" s="51"/>
      <c r="P72" s="50"/>
      <c r="Q72" s="28"/>
      <c r="R72" s="50"/>
      <c r="S72" s="23"/>
      <c r="T72" s="39"/>
    </row>
  </sheetData>
  <mergeCells count="43">
    <mergeCell ref="A1:S1"/>
    <mergeCell ref="F2:S2"/>
    <mergeCell ref="A2:A3"/>
    <mergeCell ref="A4:A16"/>
    <mergeCell ref="A18:A27"/>
    <mergeCell ref="A29:A41"/>
    <mergeCell ref="A45:A46"/>
    <mergeCell ref="A47:A56"/>
    <mergeCell ref="A58:A63"/>
    <mergeCell ref="A65:A70"/>
    <mergeCell ref="B2:B3"/>
    <mergeCell ref="B4:B16"/>
    <mergeCell ref="B18:B27"/>
    <mergeCell ref="B29:B41"/>
    <mergeCell ref="B45:B46"/>
    <mergeCell ref="B47:B56"/>
    <mergeCell ref="B58:B63"/>
    <mergeCell ref="B65:B70"/>
    <mergeCell ref="C2:C3"/>
    <mergeCell ref="C4:C16"/>
    <mergeCell ref="C18:C27"/>
    <mergeCell ref="C29:C41"/>
    <mergeCell ref="C43:C44"/>
    <mergeCell ref="C45:C46"/>
    <mergeCell ref="C47:C56"/>
    <mergeCell ref="C58:C63"/>
    <mergeCell ref="C65:C70"/>
    <mergeCell ref="D2:D3"/>
    <mergeCell ref="D4:D16"/>
    <mergeCell ref="D18:D27"/>
    <mergeCell ref="D29:D41"/>
    <mergeCell ref="D45:D46"/>
    <mergeCell ref="D47:D56"/>
    <mergeCell ref="D58:D63"/>
    <mergeCell ref="D65:D70"/>
    <mergeCell ref="E2:E3"/>
    <mergeCell ref="E4:E16"/>
    <mergeCell ref="E29:E41"/>
    <mergeCell ref="T2:T3"/>
    <mergeCell ref="T4:T12"/>
    <mergeCell ref="T18:T27"/>
    <mergeCell ref="T29:T40"/>
    <mergeCell ref="T45:T4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废止精神治疗类医疗服务价格项目</vt:lpstr>
      <vt:lpstr>精神治疗类医疗服务价格项目整体价格水平调查表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小琦</cp:lastModifiedBy>
  <dcterms:created xsi:type="dcterms:W3CDTF">2024-11-11T06:52:00Z</dcterms:created>
  <dcterms:modified xsi:type="dcterms:W3CDTF">2025-12-01T08:01:33Z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B63113B1A4024292B15C828C56D3AADA_13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